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450" yWindow="270" windowWidth="18435" windowHeight="11835"/>
  </bookViews>
  <sheets>
    <sheet name="програмные мер.2022-2027 (2)" sheetId="11" r:id="rId1"/>
  </sheets>
  <definedNames>
    <definedName name="_xlnm.Print_Area" localSheetId="0">'програмные мер.2022-2027 (2)'!$A$1:$N$52</definedName>
  </definedNames>
  <calcPr calcId="124519"/>
</workbook>
</file>

<file path=xl/calcChain.xml><?xml version="1.0" encoding="utf-8"?>
<calcChain xmlns="http://schemas.openxmlformats.org/spreadsheetml/2006/main">
  <c r="M18" i="11"/>
  <c r="L18"/>
  <c r="K18"/>
  <c r="J18"/>
  <c r="I18"/>
  <c r="H18"/>
  <c r="O18" l="1"/>
  <c r="M47"/>
  <c r="M19" s="1"/>
  <c r="L47"/>
  <c r="L19" s="1"/>
  <c r="K47"/>
  <c r="K19" s="1"/>
  <c r="J47"/>
  <c r="J19" s="1"/>
  <c r="I47"/>
  <c r="I19" s="1"/>
  <c r="H47"/>
  <c r="H19" s="1"/>
  <c r="M43"/>
  <c r="L43"/>
  <c r="K43"/>
  <c r="J43"/>
  <c r="I43"/>
  <c r="H43"/>
  <c r="J32"/>
  <c r="I32"/>
  <c r="H32"/>
  <c r="O26"/>
  <c r="O25"/>
  <c r="M23"/>
  <c r="L23"/>
  <c r="K23"/>
  <c r="J23"/>
  <c r="I23"/>
  <c r="H23"/>
  <c r="M22"/>
  <c r="L22"/>
  <c r="K22"/>
  <c r="J22"/>
  <c r="I22"/>
  <c r="H22"/>
  <c r="M20"/>
  <c r="L20"/>
  <c r="K20"/>
  <c r="J20"/>
  <c r="I20"/>
  <c r="H20"/>
  <c r="M17"/>
  <c r="L17"/>
  <c r="K17"/>
  <c r="J17"/>
  <c r="I17"/>
  <c r="H17"/>
  <c r="O17" s="1"/>
  <c r="M16"/>
  <c r="L16"/>
  <c r="K16"/>
  <c r="J16"/>
  <c r="I16"/>
  <c r="H16"/>
  <c r="H15" l="1"/>
  <c r="L15"/>
  <c r="J15"/>
  <c r="I15"/>
  <c r="M15"/>
  <c r="K15"/>
  <c r="O16"/>
  <c r="O19"/>
  <c r="O15" l="1"/>
</calcChain>
</file>

<file path=xl/sharedStrings.xml><?xml version="1.0" encoding="utf-8"?>
<sst xmlns="http://schemas.openxmlformats.org/spreadsheetml/2006/main" count="143" uniqueCount="94">
  <si>
    <t>Ответственный исполнитель, соисполнители</t>
  </si>
  <si>
    <t>Управление землепользования</t>
  </si>
  <si>
    <t>Управление землепользования (РХ)</t>
  </si>
  <si>
    <t>Управление финансов</t>
  </si>
  <si>
    <t>Управление землепользования (ФБ)</t>
  </si>
  <si>
    <t>Основные направления реализации</t>
  </si>
  <si>
    <t>Обеспечение деятельности управления землепользования</t>
  </si>
  <si>
    <t>Обеспечение деятельности биотермической ямы</t>
  </si>
  <si>
    <t>Приобретение жилья для граждан,  проживающих на сельских территориях</t>
  </si>
  <si>
    <t>Управление образования</t>
  </si>
  <si>
    <t>Строительство жилья, предоставляемого по договорам найма жилого помещения</t>
  </si>
  <si>
    <t>Управление ЖКХ и строительства</t>
  </si>
  <si>
    <t>Проведение сельскохозяйственных конкурсов, мероприятий</t>
  </si>
  <si>
    <t>Управление образования (ФБ)</t>
  </si>
  <si>
    <t>Управление образования (РХ)</t>
  </si>
  <si>
    <t>Возмещение индивидуальным предпринимателям и организациям, осуществляющим деятельность на сельских территориях, фактически понесенных затрат по заключенным ученическим договорам и по договорам о целевом обучении</t>
  </si>
  <si>
    <t>Обеспечение комплексного развития сельских территорий в части реализации мероприятий, связанных со строительством жилого помещения (жилого дома), предоставляемого гражданам по договорам найма жилого помещения (в том числе софинансирование с республиканским бюджетом)</t>
  </si>
  <si>
    <t>Управление ЖКХ и строительства (ФБ)</t>
  </si>
  <si>
    <t>Управление ЖКХ и строительства (РХ)</t>
  </si>
  <si>
    <t xml:space="preserve">Управление образования </t>
  </si>
  <si>
    <t>Формирование современного облика сельских территорий, направленных на создание и развитие инфраструктуры в сельской местности</t>
  </si>
  <si>
    <t>Оформление фасада зданий, установка ограждения и освещения образовательных учреждений</t>
  </si>
  <si>
    <t>Обустройство площадок ТКО.</t>
  </si>
  <si>
    <t xml:space="preserve"> Разработка ПСД, госэкспертиза ПСД и сметной стоимости на капитальный ремонт, реконструкцию в образовательных учреждениях.</t>
  </si>
  <si>
    <t>Код бюджетной классификации</t>
  </si>
  <si>
    <t>ГРБС</t>
  </si>
  <si>
    <t>Рз Пр</t>
  </si>
  <si>
    <t>ЦСР</t>
  </si>
  <si>
    <t>ВР</t>
  </si>
  <si>
    <t>КОСГУ</t>
  </si>
  <si>
    <t>04 05</t>
  </si>
  <si>
    <t>350</t>
  </si>
  <si>
    <t>296</t>
  </si>
  <si>
    <t>04 01</t>
  </si>
  <si>
    <t>244</t>
  </si>
  <si>
    <t>226</t>
  </si>
  <si>
    <t>х</t>
  </si>
  <si>
    <t>10 03</t>
  </si>
  <si>
    <t>30003 22150</t>
  </si>
  <si>
    <t>30004 03500</t>
  </si>
  <si>
    <t>30004 70240</t>
  </si>
  <si>
    <t>30004 22110</t>
  </si>
  <si>
    <t>30001 L5762</t>
  </si>
  <si>
    <t>322</t>
  </si>
  <si>
    <t>262</t>
  </si>
  <si>
    <t>30001 L5766</t>
  </si>
  <si>
    <t>414</t>
  </si>
  <si>
    <t>310</t>
  </si>
  <si>
    <t>30001 22500</t>
  </si>
  <si>
    <t>30001 L576R</t>
  </si>
  <si>
    <t>30002 22350</t>
  </si>
  <si>
    <t>30202 80390</t>
  </si>
  <si>
    <t xml:space="preserve">Управление финансов </t>
  </si>
  <si>
    <t>30002 L5768</t>
  </si>
  <si>
    <t xml:space="preserve">Капитальный ремонт в образовательных учреждениях </t>
  </si>
  <si>
    <t>540</t>
  </si>
  <si>
    <t>251</t>
  </si>
  <si>
    <t>612</t>
  </si>
  <si>
    <t>241</t>
  </si>
  <si>
    <t>07 01</t>
  </si>
  <si>
    <t>07 02</t>
  </si>
  <si>
    <t>Х</t>
  </si>
  <si>
    <t>Н.А. Потылицына</t>
  </si>
  <si>
    <r>
      <t xml:space="preserve">Строительство жилья. </t>
    </r>
    <r>
      <rPr>
        <sz val="13"/>
        <rFont val="Times New Roman"/>
        <family val="1"/>
        <charset val="204"/>
      </rPr>
      <t>Разработка ПСД. Строительный контроль, авторский надзор. Уплата земельного налога</t>
    </r>
  </si>
  <si>
    <t>Капитальный ремонт в МБОУ  Вершино-Биджинская  СОШ, Чапаевская ООШ , Расцветская СОШ, ДОУ ДС "Родничок"                           (с.В-Биджа), МБОУ  ДС "Родничок"                  (п. Расцвет), МБОУ НШ ДС "Росток" (п. Тепличный), СПДО ДС Солнышко (д. Чапаево)</t>
  </si>
  <si>
    <t xml:space="preserve"> Обеспечение комплексного развития сельских территорий в части реализации мероприятий, связанных со строительством жилого помещения (жилого дома), предоставляемого гражданам по договорам найма жилого помещения (средства работодателя)</t>
  </si>
  <si>
    <t xml:space="preserve">  Иные межбюджетные трансферты на мероприятия по формированию современного облика сельских территорий, направленных на создание и развитие инфраструктуры в сельской местности</t>
  </si>
  <si>
    <t xml:space="preserve"> Обеспечение комплексного развития сельских территорий в части реализации мероприятий по благоустройству сельских территорий (в том числе софинансирование с республиканским  бюджетом)</t>
  </si>
  <si>
    <t xml:space="preserve"> Мероприятия по благоустройству сельских территорий</t>
  </si>
  <si>
    <t xml:space="preserve"> Оказание содействия сельскохозяйственным товаропроизводителям в обеспечении квалифицированными специалистами</t>
  </si>
  <si>
    <t>Объемы бюджетных ассигнований по годам, рублей</t>
  </si>
  <si>
    <t>Муниципальная программа «Комплексное развитие сельских территорий Усть-Абаканского района»</t>
  </si>
  <si>
    <t>РЕСУРСНОЕ ОБЕСПЕЧЕНИЕ                                                                                                                                                                                                 реализации муниципальной программы</t>
  </si>
  <si>
    <t>Мероприятие 1.1.                       Строительство жилья, предоставляемого по договору найма жилого помещения, в том числе разработка проектно-сметной документации</t>
  </si>
  <si>
    <t>Мероприятие 1.2.                                      Обеспечение комплексного развития сельских территорий в части улучшения жилищных условий граждан, проживающих на сельских территориях (в том числе софинансирование с республиканским бюджетом)</t>
  </si>
  <si>
    <t>Основное мероприятие 1.  Обеспечение благоустроенным жильем граждан, проживающих на сельской территории</t>
  </si>
  <si>
    <t>Мероприятие 3.1.                                                       Проведение сельскохозяйственных конкурсов, мероприятий</t>
  </si>
  <si>
    <t>Федеральный бюджет (ФБ)</t>
  </si>
  <si>
    <t>Республиканский бюджет Республики Хакасия (РХ)</t>
  </si>
  <si>
    <t>Районный бюджет (РБ)</t>
  </si>
  <si>
    <t>Всего                                                                                     по муниципальной программе,                                                                     в том числе:</t>
  </si>
  <si>
    <t>Мероприятие 4.3.                                    Осуществление отдельных государственных полномочий по предупреждению и ликвидации болезней животных</t>
  </si>
  <si>
    <t>Мероприятие 4.2.                         Содержание объекта по утилизации биологических отходов</t>
  </si>
  <si>
    <t>Мероприятие 4.1.                              Органы местного самоуправления</t>
  </si>
  <si>
    <t>Основное мероприятие 4.   Обеспечение деятельности органов местного самоуправления</t>
  </si>
  <si>
    <t>Мероприятие 2.1.                                Обеспечение комплексного развития сельских территорий (формирование современного облика сельских территорий, направленных на создание  и развитие инфраструктуры в сельской местности) (в том числе софинансирование с республиканским  бюджетом)</t>
  </si>
  <si>
    <t>Основное мероприятие 2.                                                                       Реализация проектов комплексного развития сельских территорий</t>
  </si>
  <si>
    <t>»</t>
  </si>
  <si>
    <t>«Приложение 3                                                                                                                                                               к текстовой части муниципальной программы                                                                                                       «Комплексное развитие сельских территорий Усть-Абаканского района»</t>
  </si>
  <si>
    <t>Наименование                                                                                       муниципальной программы,                                                                                                  основных мероприятий                                                            и мероприятий</t>
  </si>
  <si>
    <t>Основное мероприятие 3.                                                                                    Развитие рынка труда (кадровый потенциал) на сельских территориях</t>
  </si>
  <si>
    <t>Заместитель Главы администрации Усть-Абаканского района по финансам и экономике                                                                                     - руководитель управления финансов и экономики администрации Усть-Абаканского района</t>
  </si>
  <si>
    <t>Содержание биотермической ямы</t>
  </si>
  <si>
    <t>Приложение                                                                                к постановлению администрации                                                                                                           Усть-Абаканского района                                                              от 12.12.2022 № 1371 - п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</si>
</sst>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i/>
      <sz val="13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1" fillId="0" borderId="0"/>
  </cellStyleXfs>
  <cellXfs count="154">
    <xf numFmtId="0" fontId="0" fillId="0" borderId="0" xfId="0"/>
    <xf numFmtId="0" fontId="0" fillId="2" borderId="0" xfId="0" applyFill="1"/>
    <xf numFmtId="0" fontId="3" fillId="2" borderId="1" xfId="0" applyFont="1" applyFill="1" applyBorder="1" applyAlignment="1">
      <alignment vertical="top" wrapText="1"/>
    </xf>
    <xf numFmtId="0" fontId="5" fillId="0" borderId="0" xfId="0" applyFont="1"/>
    <xf numFmtId="0" fontId="3" fillId="0" borderId="1" xfId="0" applyFont="1" applyBorder="1" applyAlignment="1">
      <alignment horizontal="center" vertical="top" wrapText="1"/>
    </xf>
    <xf numFmtId="0" fontId="3" fillId="2" borderId="1" xfId="0" applyFont="1" applyFill="1" applyBorder="1"/>
    <xf numFmtId="0" fontId="3" fillId="0" borderId="1" xfId="0" applyFont="1" applyBorder="1" applyAlignment="1">
      <alignment wrapText="1"/>
    </xf>
    <xf numFmtId="0" fontId="6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3" fillId="0" borderId="1" xfId="0" applyNumberFormat="1" applyFont="1" applyBorder="1" applyAlignment="1">
      <alignment vertical="top" wrapText="1"/>
    </xf>
    <xf numFmtId="0" fontId="0" fillId="2" borderId="0" xfId="0" applyFill="1" applyBorder="1"/>
    <xf numFmtId="0" fontId="3" fillId="0" borderId="1" xfId="0" applyFont="1" applyFill="1" applyBorder="1" applyAlignment="1">
      <alignment wrapText="1"/>
    </xf>
    <xf numFmtId="0" fontId="0" fillId="3" borderId="0" xfId="0" applyFill="1"/>
    <xf numFmtId="0" fontId="5" fillId="3" borderId="0" xfId="0" applyFont="1" applyFill="1"/>
    <xf numFmtId="4" fontId="5" fillId="3" borderId="0" xfId="0" applyNumberFormat="1" applyFont="1" applyFill="1"/>
    <xf numFmtId="4" fontId="5" fillId="3" borderId="1" xfId="0" applyNumberFormat="1" applyFont="1" applyFill="1" applyBorder="1"/>
    <xf numFmtId="4" fontId="0" fillId="3" borderId="0" xfId="0" applyNumberFormat="1" applyFill="1"/>
    <xf numFmtId="4" fontId="4" fillId="3" borderId="1" xfId="0" applyNumberFormat="1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top" wrapText="1"/>
    </xf>
    <xf numFmtId="4" fontId="9" fillId="3" borderId="1" xfId="0" applyNumberFormat="1" applyFont="1" applyFill="1" applyBorder="1" applyAlignment="1">
      <alignment horizontal="center" vertical="top" wrapText="1"/>
    </xf>
    <xf numFmtId="4" fontId="3" fillId="2" borderId="2" xfId="0" applyNumberFormat="1" applyFont="1" applyFill="1" applyBorder="1" applyAlignment="1">
      <alignment vertical="top" wrapText="1"/>
    </xf>
    <xf numFmtId="0" fontId="6" fillId="0" borderId="4" xfId="0" applyFont="1" applyBorder="1" applyAlignment="1">
      <alignment horizontal="left" vertical="top" wrapText="1"/>
    </xf>
    <xf numFmtId="4" fontId="3" fillId="0" borderId="4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1" fillId="3" borderId="1" xfId="0" applyNumberFormat="1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6" fillId="0" borderId="1" xfId="0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 wrapText="1"/>
    </xf>
    <xf numFmtId="0" fontId="9" fillId="0" borderId="0" xfId="0" applyFont="1" applyAlignment="1">
      <alignment horizontal="center" wrapText="1"/>
    </xf>
    <xf numFmtId="49" fontId="0" fillId="0" borderId="0" xfId="0" applyNumberFormat="1" applyAlignment="1">
      <alignment horizontal="center"/>
    </xf>
    <xf numFmtId="49" fontId="3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 vertical="top" wrapText="1"/>
    </xf>
    <xf numFmtId="49" fontId="9" fillId="0" borderId="0" xfId="0" applyNumberFormat="1" applyFont="1" applyAlignment="1">
      <alignment horizontal="center" wrapText="1"/>
    </xf>
    <xf numFmtId="0" fontId="9" fillId="0" borderId="0" xfId="0" applyFont="1"/>
    <xf numFmtId="0" fontId="9" fillId="2" borderId="0" xfId="0" applyFont="1" applyFill="1"/>
    <xf numFmtId="4" fontId="3" fillId="0" borderId="1" xfId="0" applyNumberFormat="1" applyFont="1" applyFill="1" applyBorder="1" applyAlignment="1">
      <alignment horizontal="right" vertical="top" wrapText="1"/>
    </xf>
    <xf numFmtId="4" fontId="3" fillId="3" borderId="1" xfId="0" applyNumberFormat="1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horizontal="center" vertical="top" wrapText="1"/>
    </xf>
    <xf numFmtId="0" fontId="9" fillId="0" borderId="0" xfId="0" applyFont="1" applyAlignment="1">
      <alignment wrapText="1"/>
    </xf>
    <xf numFmtId="0" fontId="3" fillId="2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0" fontId="9" fillId="0" borderId="0" xfId="0" applyFont="1" applyAlignment="1">
      <alignment horizontal="center"/>
    </xf>
    <xf numFmtId="4" fontId="6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top" wrapText="1"/>
    </xf>
    <xf numFmtId="0" fontId="3" fillId="3" borderId="1" xfId="2" applyFont="1" applyFill="1" applyBorder="1" applyAlignment="1">
      <alignment horizontal="left"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right" vertical="top"/>
    </xf>
    <xf numFmtId="0" fontId="3" fillId="4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top" wrapText="1"/>
    </xf>
    <xf numFmtId="49" fontId="3" fillId="0" borderId="2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top" wrapText="1"/>
    </xf>
    <xf numFmtId="0" fontId="9" fillId="0" borderId="2" xfId="0" applyFont="1" applyFill="1" applyBorder="1" applyAlignment="1">
      <alignment horizontal="left" vertical="top" wrapText="1"/>
    </xf>
    <xf numFmtId="0" fontId="3" fillId="4" borderId="2" xfId="0" applyFont="1" applyFill="1" applyBorder="1" applyAlignment="1">
      <alignment horizontal="left" vertical="top" wrapText="1"/>
    </xf>
    <xf numFmtId="0" fontId="3" fillId="4" borderId="4" xfId="0" applyFont="1" applyFill="1" applyBorder="1" applyAlignment="1">
      <alignment horizontal="left" vertical="top" wrapText="1"/>
    </xf>
    <xf numFmtId="0" fontId="3" fillId="4" borderId="2" xfId="0" applyFont="1" applyFill="1" applyBorder="1" applyAlignment="1">
      <alignment horizontal="center" vertical="top" wrapText="1"/>
    </xf>
    <xf numFmtId="49" fontId="3" fillId="4" borderId="2" xfId="0" applyNumberFormat="1" applyFont="1" applyFill="1" applyBorder="1" applyAlignment="1">
      <alignment horizontal="center" vertical="top" wrapText="1"/>
    </xf>
    <xf numFmtId="4" fontId="9" fillId="4" borderId="1" xfId="0" applyNumberFormat="1" applyFont="1" applyFill="1" applyBorder="1" applyAlignment="1">
      <alignment horizontal="center" vertical="top" wrapText="1"/>
    </xf>
    <xf numFmtId="4" fontId="9" fillId="4" borderId="8" xfId="0" applyNumberFormat="1" applyFont="1" applyFill="1" applyBorder="1" applyAlignment="1">
      <alignment horizontal="center" vertical="top" wrapText="1"/>
    </xf>
    <xf numFmtId="4" fontId="9" fillId="4" borderId="5" xfId="0" applyNumberFormat="1" applyFont="1" applyFill="1" applyBorder="1" applyAlignment="1">
      <alignment horizontal="center" vertical="top" wrapText="1"/>
    </xf>
    <xf numFmtId="0" fontId="9" fillId="4" borderId="1" xfId="0" applyFont="1" applyFill="1" applyBorder="1" applyAlignment="1">
      <alignment vertical="top" wrapText="1"/>
    </xf>
    <xf numFmtId="49" fontId="9" fillId="4" borderId="1" xfId="0" applyNumberFormat="1" applyFont="1" applyFill="1" applyBorder="1" applyAlignment="1">
      <alignment horizontal="center" vertical="top" wrapText="1"/>
    </xf>
    <xf numFmtId="4" fontId="3" fillId="4" borderId="4" xfId="0" applyNumberFormat="1" applyFont="1" applyFill="1" applyBorder="1" applyAlignment="1">
      <alignment horizontal="right" vertical="top" wrapText="1"/>
    </xf>
    <xf numFmtId="4" fontId="3" fillId="4" borderId="1" xfId="0" applyNumberFormat="1" applyFont="1" applyFill="1" applyBorder="1" applyAlignment="1">
      <alignment horizontal="right" vertical="top" wrapText="1"/>
    </xf>
    <xf numFmtId="4" fontId="6" fillId="4" borderId="1" xfId="0" applyNumberFormat="1" applyFont="1" applyFill="1" applyBorder="1" applyAlignment="1">
      <alignment horizontal="right" vertical="top" wrapText="1"/>
    </xf>
    <xf numFmtId="4" fontId="6" fillId="4" borderId="1" xfId="0" applyNumberFormat="1" applyFont="1" applyFill="1" applyBorder="1" applyAlignment="1">
      <alignment horizontal="right" vertical="top"/>
    </xf>
    <xf numFmtId="0" fontId="9" fillId="4" borderId="4" xfId="0" applyFont="1" applyFill="1" applyBorder="1" applyAlignment="1">
      <alignment horizontal="center" vertical="top" wrapText="1"/>
    </xf>
    <xf numFmtId="49" fontId="9" fillId="4" borderId="4" xfId="0" applyNumberFormat="1" applyFont="1" applyFill="1" applyBorder="1" applyAlignment="1">
      <alignment horizontal="center" vertical="top" wrapText="1"/>
    </xf>
    <xf numFmtId="0" fontId="9" fillId="4" borderId="2" xfId="0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vertical="top" wrapText="1"/>
    </xf>
    <xf numFmtId="4" fontId="3" fillId="0" borderId="4" xfId="0" applyNumberFormat="1" applyFont="1" applyFill="1" applyBorder="1" applyAlignment="1">
      <alignment vertical="top" wrapText="1"/>
    </xf>
    <xf numFmtId="0" fontId="3" fillId="4" borderId="2" xfId="0" applyFont="1" applyFill="1" applyBorder="1" applyAlignment="1">
      <alignment horizontal="left" vertical="top" wrapText="1"/>
    </xf>
    <xf numFmtId="0" fontId="3" fillId="4" borderId="4" xfId="0" applyFont="1" applyFill="1" applyBorder="1" applyAlignment="1">
      <alignment horizontal="left" vertical="top" wrapText="1"/>
    </xf>
    <xf numFmtId="0" fontId="3" fillId="4" borderId="2" xfId="0" applyFont="1" applyFill="1" applyBorder="1" applyAlignment="1">
      <alignment horizontal="center" vertical="top" wrapText="1"/>
    </xf>
    <xf numFmtId="0" fontId="9" fillId="4" borderId="2" xfId="0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horizontal="center" vertical="top" wrapText="1"/>
    </xf>
    <xf numFmtId="49" fontId="3" fillId="4" borderId="1" xfId="0" applyNumberFormat="1" applyFont="1" applyFill="1" applyBorder="1" applyAlignment="1">
      <alignment horizontal="center" wrapText="1"/>
    </xf>
    <xf numFmtId="4" fontId="3" fillId="4" borderId="1" xfId="0" applyNumberFormat="1" applyFont="1" applyFill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horizontal="right" vertical="center" wrapText="1"/>
    </xf>
    <xf numFmtId="0" fontId="6" fillId="0" borderId="1" xfId="0" applyFont="1" applyBorder="1" applyAlignment="1">
      <alignment horizontal="left" vertical="top" wrapText="1"/>
    </xf>
    <xf numFmtId="4" fontId="10" fillId="3" borderId="1" xfId="0" applyNumberFormat="1" applyFont="1" applyFill="1" applyBorder="1" applyAlignment="1">
      <alignment horizontal="center" vertical="top" wrapText="1"/>
    </xf>
    <xf numFmtId="0" fontId="9" fillId="2" borderId="12" xfId="0" applyFont="1" applyFill="1" applyBorder="1"/>
    <xf numFmtId="0" fontId="4" fillId="0" borderId="1" xfId="0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vertical="top" wrapText="1"/>
    </xf>
    <xf numFmtId="0" fontId="13" fillId="0" borderId="0" xfId="0" applyFont="1" applyAlignment="1">
      <alignment horizontal="center"/>
    </xf>
    <xf numFmtId="0" fontId="3" fillId="0" borderId="10" xfId="0" applyFont="1" applyBorder="1" applyAlignment="1">
      <alignment vertical="top" wrapText="1"/>
    </xf>
    <xf numFmtId="0" fontId="3" fillId="0" borderId="10" xfId="0" applyFont="1" applyBorder="1" applyAlignment="1">
      <alignment horizontal="center" vertical="top" wrapText="1"/>
    </xf>
    <xf numFmtId="49" fontId="3" fillId="0" borderId="10" xfId="0" applyNumberFormat="1" applyFont="1" applyBorder="1" applyAlignment="1">
      <alignment horizontal="center" vertical="top" wrapText="1"/>
    </xf>
    <xf numFmtId="4" fontId="3" fillId="0" borderId="10" xfId="0" applyNumberFormat="1" applyFont="1" applyFill="1" applyBorder="1" applyAlignment="1">
      <alignment horizontal="center" vertical="top" wrapText="1"/>
    </xf>
    <xf numFmtId="4" fontId="3" fillId="0" borderId="0" xfId="0" applyNumberFormat="1" applyFont="1" applyFill="1" applyBorder="1" applyAlignment="1">
      <alignment horizontal="center" vertical="top" wrapText="1"/>
    </xf>
    <xf numFmtId="4" fontId="3" fillId="2" borderId="0" xfId="0" applyNumberFormat="1" applyFont="1" applyFill="1" applyBorder="1" applyAlignment="1">
      <alignment horizontal="right" vertical="top" wrapText="1"/>
    </xf>
    <xf numFmtId="0" fontId="3" fillId="0" borderId="10" xfId="0" applyFont="1" applyFill="1" applyBorder="1" applyAlignment="1">
      <alignment vertical="top" wrapText="1"/>
    </xf>
    <xf numFmtId="0" fontId="13" fillId="0" borderId="0" xfId="0" applyFont="1" applyBorder="1" applyAlignment="1">
      <alignment horizontal="center"/>
    </xf>
    <xf numFmtId="0" fontId="14" fillId="2" borderId="0" xfId="0" applyFont="1" applyFill="1" applyBorder="1"/>
    <xf numFmtId="0" fontId="3" fillId="0" borderId="2" xfId="0" applyFont="1" applyBorder="1" applyAlignment="1">
      <alignment horizontal="left" vertical="top" wrapText="1"/>
    </xf>
    <xf numFmtId="4" fontId="3" fillId="2" borderId="1" xfId="0" applyNumberFormat="1" applyFont="1" applyFill="1" applyBorder="1"/>
    <xf numFmtId="4" fontId="3" fillId="2" borderId="1" xfId="0" applyNumberFormat="1" applyFont="1" applyFill="1" applyBorder="1" applyAlignment="1">
      <alignment vertical="top" wrapText="1"/>
    </xf>
    <xf numFmtId="4" fontId="3" fillId="3" borderId="1" xfId="0" applyNumberFormat="1" applyFont="1" applyFill="1" applyBorder="1" applyAlignment="1">
      <alignment horizontal="righ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4" borderId="2" xfId="0" applyFont="1" applyFill="1" applyBorder="1" applyAlignment="1">
      <alignment horizontal="left" vertical="top" wrapText="1"/>
    </xf>
    <xf numFmtId="0" fontId="3" fillId="4" borderId="3" xfId="0" applyFont="1" applyFill="1" applyBorder="1" applyAlignment="1">
      <alignment horizontal="left" vertical="top" wrapText="1"/>
    </xf>
    <xf numFmtId="0" fontId="3" fillId="4" borderId="4" xfId="0" applyFont="1" applyFill="1" applyBorder="1" applyAlignment="1">
      <alignment horizontal="left" vertical="top" wrapText="1"/>
    </xf>
    <xf numFmtId="0" fontId="9" fillId="4" borderId="2" xfId="0" applyFont="1" applyFill="1" applyBorder="1" applyAlignment="1">
      <alignment horizontal="center" vertical="top" wrapText="1"/>
    </xf>
    <xf numFmtId="0" fontId="9" fillId="4" borderId="3" xfId="0" applyFont="1" applyFill="1" applyBorder="1" applyAlignment="1">
      <alignment horizontal="center" vertical="top" wrapText="1"/>
    </xf>
    <xf numFmtId="0" fontId="9" fillId="4" borderId="4" xfId="0" applyFont="1" applyFill="1" applyBorder="1" applyAlignment="1">
      <alignment horizontal="center" vertical="top" wrapText="1"/>
    </xf>
    <xf numFmtId="49" fontId="9" fillId="4" borderId="2" xfId="0" applyNumberFormat="1" applyFont="1" applyFill="1" applyBorder="1" applyAlignment="1">
      <alignment horizontal="center" vertical="top" wrapText="1"/>
    </xf>
    <xf numFmtId="49" fontId="9" fillId="4" borderId="3" xfId="0" applyNumberFormat="1" applyFont="1" applyFill="1" applyBorder="1" applyAlignment="1">
      <alignment horizontal="center" vertical="top" wrapText="1"/>
    </xf>
    <xf numFmtId="49" fontId="9" fillId="4" borderId="4" xfId="0" applyNumberFormat="1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left" vertical="top" wrapText="1"/>
    </xf>
    <xf numFmtId="2" fontId="13" fillId="0" borderId="0" xfId="0" applyNumberFormat="1" applyFont="1" applyFill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0" fillId="0" borderId="9" xfId="1" applyFont="1" applyBorder="1" applyAlignment="1" applyProtection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top" wrapText="1"/>
    </xf>
    <xf numFmtId="0" fontId="9" fillId="4" borderId="1" xfId="0" applyFont="1" applyFill="1" applyBorder="1" applyAlignment="1">
      <alignment horizontal="left" vertical="top" wrapText="1"/>
    </xf>
    <xf numFmtId="0" fontId="9" fillId="4" borderId="2" xfId="0" applyFont="1" applyFill="1" applyBorder="1" applyAlignment="1">
      <alignment horizontal="left" vertical="top" wrapText="1"/>
    </xf>
    <xf numFmtId="0" fontId="9" fillId="4" borderId="3" xfId="0" applyFont="1" applyFill="1" applyBorder="1" applyAlignment="1">
      <alignment horizontal="left" vertical="top" wrapText="1"/>
    </xf>
    <xf numFmtId="0" fontId="13" fillId="3" borderId="0" xfId="0" applyFont="1" applyFill="1" applyBorder="1" applyAlignment="1">
      <alignment horizontal="left" wrapText="1"/>
    </xf>
    <xf numFmtId="0" fontId="3" fillId="2" borderId="3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4" fontId="9" fillId="3" borderId="2" xfId="0" applyNumberFormat="1" applyFont="1" applyFill="1" applyBorder="1" applyAlignment="1">
      <alignment horizontal="center" vertical="top" wrapText="1"/>
    </xf>
    <xf numFmtId="4" fontId="9" fillId="3" borderId="4" xfId="0" applyNumberFormat="1" applyFont="1" applyFill="1" applyBorder="1" applyAlignment="1">
      <alignment horizontal="center" vertical="top" wrapText="1"/>
    </xf>
    <xf numFmtId="4" fontId="9" fillId="0" borderId="2" xfId="0" applyNumberFormat="1" applyFont="1" applyFill="1" applyBorder="1" applyAlignment="1">
      <alignment horizontal="center" vertical="top" wrapText="1"/>
    </xf>
    <xf numFmtId="4" fontId="9" fillId="0" borderId="4" xfId="0" applyNumberFormat="1" applyFont="1" applyFill="1" applyBorder="1" applyAlignment="1">
      <alignment horizontal="center"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49" fontId="3" fillId="0" borderId="2" xfId="0" applyNumberFormat="1" applyFont="1" applyBorder="1" applyAlignment="1">
      <alignment horizontal="center" vertical="top" wrapText="1"/>
    </xf>
    <xf numFmtId="49" fontId="3" fillId="0" borderId="3" xfId="0" applyNumberFormat="1" applyFont="1" applyBorder="1" applyAlignment="1">
      <alignment horizontal="center" vertical="top" wrapText="1"/>
    </xf>
    <xf numFmtId="49" fontId="3" fillId="0" borderId="4" xfId="0" applyNumberFormat="1" applyFont="1" applyBorder="1" applyAlignment="1">
      <alignment horizontal="center" vertical="top" wrapText="1"/>
    </xf>
  </cellXfs>
  <cellStyles count="4">
    <cellStyle name="Гиперссылка" xfId="1" builtinId="8"/>
    <cellStyle name="Обычный" xfId="0" builtinId="0"/>
    <cellStyle name="Обычный 2" xfId="2"/>
    <cellStyle name="Обычный 2 2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175"/>
  <sheetViews>
    <sheetView tabSelected="1" zoomScaleSheetLayoutView="85" workbookViewId="0">
      <selection activeCell="K7" sqref="K7"/>
    </sheetView>
  </sheetViews>
  <sheetFormatPr defaultRowHeight="16.5"/>
  <cols>
    <col min="1" max="1" width="41.42578125" customWidth="1"/>
    <col min="2" max="2" width="25" customWidth="1"/>
    <col min="3" max="3" width="8.5703125" style="29" hidden="1" customWidth="1"/>
    <col min="4" max="4" width="11.5703125" style="37" hidden="1" customWidth="1"/>
    <col min="5" max="5" width="3" style="37" hidden="1" customWidth="1"/>
    <col min="6" max="6" width="6.28515625" style="37" hidden="1" customWidth="1"/>
    <col min="7" max="7" width="26" style="37" hidden="1" customWidth="1"/>
    <col min="8" max="8" width="17" style="43" customWidth="1"/>
    <col min="9" max="9" width="17.7109375" style="44" customWidth="1"/>
    <col min="10" max="13" width="17.28515625" style="43" customWidth="1"/>
    <col min="14" max="14" width="39.5703125" style="1" customWidth="1"/>
    <col min="15" max="15" width="20.28515625" style="12" hidden="1" customWidth="1"/>
    <col min="16" max="16" width="20.42578125" style="12" customWidth="1"/>
    <col min="17" max="17" width="12.5703125" style="12" customWidth="1"/>
    <col min="18" max="28" width="9.140625" style="12"/>
  </cols>
  <sheetData>
    <row r="1" spans="1:28">
      <c r="H1" s="51"/>
      <c r="I1" s="51"/>
      <c r="J1" s="51"/>
      <c r="K1" s="51"/>
      <c r="L1" s="51"/>
      <c r="M1" s="123" t="s">
        <v>93</v>
      </c>
      <c r="N1" s="123"/>
    </row>
    <row r="2" spans="1:28">
      <c r="H2" s="51"/>
      <c r="I2" s="51"/>
      <c r="J2" s="51"/>
      <c r="K2" s="51"/>
      <c r="L2" s="51"/>
      <c r="M2" s="123"/>
      <c r="N2" s="123"/>
    </row>
    <row r="3" spans="1:28" ht="16.5" customHeight="1">
      <c r="H3" s="51"/>
      <c r="I3" s="51"/>
      <c r="J3" s="51"/>
      <c r="K3" s="51"/>
      <c r="L3" s="51"/>
      <c r="M3" s="123"/>
      <c r="N3" s="123"/>
    </row>
    <row r="4" spans="1:28" ht="30" customHeight="1">
      <c r="H4" s="51"/>
      <c r="I4" s="51"/>
      <c r="J4" s="51"/>
      <c r="K4" s="51"/>
      <c r="L4" s="51"/>
      <c r="M4" s="123"/>
      <c r="N4" s="123"/>
    </row>
    <row r="5" spans="1:28" ht="12.75" customHeight="1">
      <c r="H5" s="51"/>
      <c r="I5" s="51"/>
      <c r="J5" s="51"/>
      <c r="K5" s="51"/>
      <c r="L5" s="51"/>
      <c r="M5" s="98"/>
      <c r="N5" s="98"/>
    </row>
    <row r="6" spans="1:28" ht="12.75" customHeight="1">
      <c r="H6" s="51"/>
      <c r="I6" s="51"/>
      <c r="J6" s="51"/>
      <c r="K6" s="51"/>
      <c r="L6" s="51"/>
      <c r="M6" s="124" t="s">
        <v>88</v>
      </c>
      <c r="N6" s="124"/>
    </row>
    <row r="7" spans="1:28" ht="12.75" customHeight="1">
      <c r="H7" s="51"/>
      <c r="I7" s="51"/>
      <c r="J7" s="53"/>
      <c r="K7" s="53"/>
      <c r="L7" s="53"/>
      <c r="M7" s="124"/>
      <c r="N7" s="124"/>
    </row>
    <row r="8" spans="1:28" ht="12.75" customHeight="1">
      <c r="H8" s="51"/>
      <c r="I8" s="51"/>
      <c r="J8" s="53"/>
      <c r="K8" s="53"/>
      <c r="L8" s="53"/>
      <c r="M8" s="124"/>
      <c r="N8" s="124"/>
    </row>
    <row r="9" spans="1:28" ht="46.5" customHeight="1">
      <c r="H9" s="51"/>
      <c r="I9" s="51"/>
      <c r="J9" s="53"/>
      <c r="K9" s="53"/>
      <c r="L9" s="53"/>
      <c r="M9" s="124"/>
      <c r="N9" s="124"/>
    </row>
    <row r="10" spans="1:28" ht="46.5" customHeight="1">
      <c r="A10" s="131" t="s">
        <v>72</v>
      </c>
      <c r="B10" s="131"/>
      <c r="C10" s="131"/>
      <c r="D10" s="131"/>
      <c r="E10" s="131"/>
      <c r="F10" s="131"/>
      <c r="G10" s="131"/>
      <c r="H10" s="131"/>
      <c r="I10" s="131"/>
      <c r="J10" s="131"/>
      <c r="K10" s="131"/>
      <c r="L10" s="131"/>
      <c r="M10" s="131"/>
      <c r="N10" s="131"/>
    </row>
    <row r="11" spans="1:28" ht="15.75" customHeight="1">
      <c r="I11" s="95"/>
    </row>
    <row r="12" spans="1:28" s="3" customFormat="1" ht="36" customHeight="1">
      <c r="A12" s="125" t="s">
        <v>89</v>
      </c>
      <c r="B12" s="125" t="s">
        <v>0</v>
      </c>
      <c r="C12" s="126" t="s">
        <v>24</v>
      </c>
      <c r="D12" s="127"/>
      <c r="E12" s="127"/>
      <c r="F12" s="127"/>
      <c r="G12" s="128"/>
      <c r="H12" s="129" t="s">
        <v>70</v>
      </c>
      <c r="I12" s="129"/>
      <c r="J12" s="129"/>
      <c r="K12" s="129"/>
      <c r="L12" s="129"/>
      <c r="M12" s="129"/>
      <c r="N12" s="130" t="s">
        <v>5</v>
      </c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</row>
    <row r="13" spans="1:28" s="3" customFormat="1" ht="38.25" customHeight="1">
      <c r="A13" s="125"/>
      <c r="B13" s="125"/>
      <c r="C13" s="59" t="s">
        <v>25</v>
      </c>
      <c r="D13" s="38" t="s">
        <v>26</v>
      </c>
      <c r="E13" s="38" t="s">
        <v>27</v>
      </c>
      <c r="F13" s="38" t="s">
        <v>28</v>
      </c>
      <c r="G13" s="38" t="s">
        <v>29</v>
      </c>
      <c r="H13" s="60">
        <v>2022</v>
      </c>
      <c r="I13" s="60">
        <v>2023</v>
      </c>
      <c r="J13" s="59">
        <v>2024</v>
      </c>
      <c r="K13" s="59">
        <v>2025</v>
      </c>
      <c r="L13" s="59">
        <v>2026</v>
      </c>
      <c r="M13" s="61">
        <v>2027</v>
      </c>
      <c r="N13" s="130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</row>
    <row r="14" spans="1:28" s="3" customFormat="1">
      <c r="A14" s="4">
        <v>1</v>
      </c>
      <c r="B14" s="4">
        <v>2</v>
      </c>
      <c r="C14" s="4">
        <v>4</v>
      </c>
      <c r="D14" s="35">
        <v>5</v>
      </c>
      <c r="E14" s="35">
        <v>6</v>
      </c>
      <c r="F14" s="35">
        <v>7</v>
      </c>
      <c r="G14" s="35">
        <v>8</v>
      </c>
      <c r="H14" s="4">
        <v>3</v>
      </c>
      <c r="I14" s="4">
        <v>4</v>
      </c>
      <c r="J14" s="4">
        <v>5</v>
      </c>
      <c r="K14" s="4">
        <v>6</v>
      </c>
      <c r="L14" s="4">
        <v>7</v>
      </c>
      <c r="M14" s="4">
        <v>8</v>
      </c>
      <c r="N14" s="4">
        <v>9</v>
      </c>
      <c r="O14" s="14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</row>
    <row r="15" spans="1:28" s="3" customFormat="1" ht="68.25" customHeight="1">
      <c r="A15" s="112" t="s">
        <v>71</v>
      </c>
      <c r="B15" s="96" t="s">
        <v>80</v>
      </c>
      <c r="C15" s="30"/>
      <c r="D15" s="39"/>
      <c r="E15" s="39"/>
      <c r="F15" s="39"/>
      <c r="G15" s="39"/>
      <c r="H15" s="17">
        <f>H16+H17+H18</f>
        <v>15019726.99</v>
      </c>
      <c r="I15" s="17">
        <f t="shared" ref="I15:M15" si="0">I16+I17+I18</f>
        <v>17330170</v>
      </c>
      <c r="J15" s="17">
        <f t="shared" si="0"/>
        <v>17360170</v>
      </c>
      <c r="K15" s="17">
        <f t="shared" si="0"/>
        <v>9113700</v>
      </c>
      <c r="L15" s="17">
        <f t="shared" si="0"/>
        <v>9113700</v>
      </c>
      <c r="M15" s="17">
        <f t="shared" si="0"/>
        <v>9113700</v>
      </c>
      <c r="N15" s="109"/>
      <c r="O15" s="15">
        <f>SUM(H15:N15)</f>
        <v>77051166.99000001</v>
      </c>
      <c r="P15" s="14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</row>
    <row r="16" spans="1:28" s="3" customFormat="1" ht="36" customHeight="1">
      <c r="A16" s="113"/>
      <c r="B16" s="97" t="s">
        <v>77</v>
      </c>
      <c r="C16" s="31"/>
      <c r="D16" s="31"/>
      <c r="E16" s="31"/>
      <c r="F16" s="31"/>
      <c r="G16" s="31"/>
      <c r="H16" s="18">
        <f t="shared" ref="H16:M16" si="1">H25+H29+H33+H39+H44</f>
        <v>230600</v>
      </c>
      <c r="I16" s="18">
        <f t="shared" si="1"/>
        <v>0</v>
      </c>
      <c r="J16" s="18">
        <f t="shared" si="1"/>
        <v>0</v>
      </c>
      <c r="K16" s="18">
        <f t="shared" si="1"/>
        <v>0</v>
      </c>
      <c r="L16" s="18">
        <f t="shared" si="1"/>
        <v>0</v>
      </c>
      <c r="M16" s="18">
        <f t="shared" si="1"/>
        <v>0</v>
      </c>
      <c r="N16" s="5"/>
      <c r="O16" s="15">
        <f t="shared" ref="O16:O19" si="2">SUM(H16:M16)</f>
        <v>230600</v>
      </c>
      <c r="P16" s="14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</row>
    <row r="17" spans="1:28" s="3" customFormat="1" ht="51.75" customHeight="1">
      <c r="A17" s="113"/>
      <c r="B17" s="97" t="s">
        <v>78</v>
      </c>
      <c r="C17" s="31"/>
      <c r="D17" s="31"/>
      <c r="E17" s="31"/>
      <c r="F17" s="31"/>
      <c r="G17" s="31"/>
      <c r="H17" s="18">
        <f t="shared" ref="H17:M17" si="3">H26+H30+H34+H40+H45+H50</f>
        <v>2068300</v>
      </c>
      <c r="I17" s="18">
        <f t="shared" si="3"/>
        <v>2009000</v>
      </c>
      <c r="J17" s="18">
        <f t="shared" si="3"/>
        <v>2009000</v>
      </c>
      <c r="K17" s="18">
        <f t="shared" si="3"/>
        <v>0</v>
      </c>
      <c r="L17" s="18">
        <f t="shared" si="3"/>
        <v>0</v>
      </c>
      <c r="M17" s="18">
        <f t="shared" si="3"/>
        <v>0</v>
      </c>
      <c r="N17" s="109"/>
      <c r="O17" s="15">
        <f>SUM(H17:N17)</f>
        <v>6086300</v>
      </c>
      <c r="P17" s="14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</row>
    <row r="18" spans="1:28" s="3" customFormat="1" ht="36.75" customHeight="1">
      <c r="A18" s="113"/>
      <c r="B18" s="97" t="s">
        <v>79</v>
      </c>
      <c r="C18" s="31"/>
      <c r="D18" s="31"/>
      <c r="E18" s="31"/>
      <c r="F18" s="31"/>
      <c r="G18" s="31"/>
      <c r="H18" s="18">
        <f t="shared" ref="H18:M18" si="4">H27+H31+H36+H38+H41+H42+H46+H48+H35+H24+H49</f>
        <v>12720826.99</v>
      </c>
      <c r="I18" s="18">
        <f t="shared" si="4"/>
        <v>15321170</v>
      </c>
      <c r="J18" s="18">
        <f t="shared" si="4"/>
        <v>15351170</v>
      </c>
      <c r="K18" s="18">
        <f t="shared" si="4"/>
        <v>9113700</v>
      </c>
      <c r="L18" s="18">
        <f t="shared" si="4"/>
        <v>9113700</v>
      </c>
      <c r="M18" s="18">
        <f t="shared" si="4"/>
        <v>9113700</v>
      </c>
      <c r="N18" s="109"/>
      <c r="O18" s="15">
        <f>SUM(H18:N18)</f>
        <v>70734266.99000001</v>
      </c>
      <c r="P18" s="14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</row>
    <row r="19" spans="1:28" s="3" customFormat="1" ht="33" customHeight="1">
      <c r="A19" s="113"/>
      <c r="B19" s="6" t="s">
        <v>1</v>
      </c>
      <c r="C19" s="32">
        <v>920</v>
      </c>
      <c r="D19" s="40" t="s">
        <v>61</v>
      </c>
      <c r="E19" s="40" t="s">
        <v>61</v>
      </c>
      <c r="F19" s="40" t="s">
        <v>61</v>
      </c>
      <c r="G19" s="40" t="s">
        <v>61</v>
      </c>
      <c r="H19" s="19">
        <f t="shared" ref="H19:M19" si="5">H42+H44+H45+H46+H47+H29+H30+H31</f>
        <v>14440506.99</v>
      </c>
      <c r="I19" s="19">
        <f t="shared" si="5"/>
        <v>11960170</v>
      </c>
      <c r="J19" s="19">
        <f t="shared" si="5"/>
        <v>11960170</v>
      </c>
      <c r="K19" s="19">
        <f t="shared" si="5"/>
        <v>9113700</v>
      </c>
      <c r="L19" s="19">
        <f t="shared" si="5"/>
        <v>9113700</v>
      </c>
      <c r="M19" s="19">
        <f t="shared" si="5"/>
        <v>9113700</v>
      </c>
      <c r="N19" s="5"/>
      <c r="O19" s="15">
        <f t="shared" si="2"/>
        <v>65701946.990000002</v>
      </c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</row>
    <row r="20" spans="1:28" s="3" customFormat="1" ht="35.25" customHeight="1">
      <c r="A20" s="113"/>
      <c r="B20" s="11" t="s">
        <v>9</v>
      </c>
      <c r="C20" s="33">
        <v>904</v>
      </c>
      <c r="D20" s="40" t="s">
        <v>61</v>
      </c>
      <c r="E20" s="40" t="s">
        <v>61</v>
      </c>
      <c r="F20" s="40" t="s">
        <v>61</v>
      </c>
      <c r="G20" s="40" t="s">
        <v>61</v>
      </c>
      <c r="H20" s="19">
        <f>H33+H34+H35+H36+H39+H40+H41</f>
        <v>0</v>
      </c>
      <c r="I20" s="19">
        <f t="shared" ref="I20:M20" si="6">I33+I34+I35+I36+I39+I40+I41</f>
        <v>1370000</v>
      </c>
      <c r="J20" s="19">
        <f t="shared" si="6"/>
        <v>1400000</v>
      </c>
      <c r="K20" s="19">
        <f t="shared" si="6"/>
        <v>0</v>
      </c>
      <c r="L20" s="19">
        <f t="shared" si="6"/>
        <v>0</v>
      </c>
      <c r="M20" s="19">
        <f t="shared" si="6"/>
        <v>0</v>
      </c>
      <c r="N20" s="5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</row>
    <row r="21" spans="1:28" s="3" customFormat="1" ht="28.5" hidden="1" customHeight="1">
      <c r="A21" s="113"/>
      <c r="B21" s="57" t="s">
        <v>3</v>
      </c>
      <c r="C21" s="89"/>
      <c r="D21" s="90" t="s">
        <v>61</v>
      </c>
      <c r="E21" s="90" t="s">
        <v>61</v>
      </c>
      <c r="F21" s="90" t="s">
        <v>61</v>
      </c>
      <c r="G21" s="90" t="s">
        <v>61</v>
      </c>
      <c r="H21" s="91">
        <v>0</v>
      </c>
      <c r="I21" s="91">
        <v>0</v>
      </c>
      <c r="J21" s="92">
        <v>0</v>
      </c>
      <c r="K21" s="92">
        <v>0</v>
      </c>
      <c r="L21" s="92">
        <v>0</v>
      </c>
      <c r="M21" s="92">
        <v>0</v>
      </c>
      <c r="N21" s="5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</row>
    <row r="22" spans="1:28" s="3" customFormat="1" ht="33">
      <c r="A22" s="113"/>
      <c r="B22" s="50" t="s">
        <v>11</v>
      </c>
      <c r="C22" s="4">
        <v>910</v>
      </c>
      <c r="D22" s="40" t="s">
        <v>61</v>
      </c>
      <c r="E22" s="40" t="s">
        <v>61</v>
      </c>
      <c r="F22" s="40" t="s">
        <v>61</v>
      </c>
      <c r="G22" s="40" t="s">
        <v>61</v>
      </c>
      <c r="H22" s="19">
        <f>H24+H25+H26+H27+H28</f>
        <v>579220</v>
      </c>
      <c r="I22" s="19">
        <f t="shared" ref="I22:M22" si="7">I24+I25+I26+I27+I28</f>
        <v>4000000</v>
      </c>
      <c r="J22" s="19">
        <f t="shared" si="7"/>
        <v>4000000</v>
      </c>
      <c r="K22" s="19">
        <f t="shared" si="7"/>
        <v>0</v>
      </c>
      <c r="L22" s="19">
        <f t="shared" si="7"/>
        <v>0</v>
      </c>
      <c r="M22" s="19">
        <f t="shared" si="7"/>
        <v>0</v>
      </c>
      <c r="N22" s="5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</row>
    <row r="23" spans="1:28" ht="69" customHeight="1">
      <c r="A23" s="93" t="s">
        <v>75</v>
      </c>
      <c r="B23" s="7"/>
      <c r="C23" s="34"/>
      <c r="D23" s="31"/>
      <c r="E23" s="31"/>
      <c r="F23" s="31"/>
      <c r="G23" s="31"/>
      <c r="H23" s="20">
        <f>SUM(H24:H31)</f>
        <v>1818120</v>
      </c>
      <c r="I23" s="20">
        <f t="shared" ref="I23:M23" si="8">SUM(I24:I31)</f>
        <v>4721000</v>
      </c>
      <c r="J23" s="20">
        <f t="shared" si="8"/>
        <v>4721000</v>
      </c>
      <c r="K23" s="20">
        <f t="shared" si="8"/>
        <v>721000</v>
      </c>
      <c r="L23" s="20">
        <f t="shared" si="8"/>
        <v>721000</v>
      </c>
      <c r="M23" s="20">
        <f t="shared" si="8"/>
        <v>721000</v>
      </c>
      <c r="N23" s="110"/>
      <c r="P23" s="16"/>
    </row>
    <row r="24" spans="1:28" ht="102" customHeight="1">
      <c r="A24" s="54" t="s">
        <v>73</v>
      </c>
      <c r="B24" s="50" t="s">
        <v>11</v>
      </c>
      <c r="C24" s="65">
        <v>910</v>
      </c>
      <c r="D24" s="63" t="s">
        <v>37</v>
      </c>
      <c r="E24" s="63" t="s">
        <v>48</v>
      </c>
      <c r="F24" s="63" t="s">
        <v>46</v>
      </c>
      <c r="G24" s="63" t="s">
        <v>47</v>
      </c>
      <c r="H24" s="46">
        <v>579220</v>
      </c>
      <c r="I24" s="55">
        <v>4000000</v>
      </c>
      <c r="J24" s="55">
        <v>4000000</v>
      </c>
      <c r="K24" s="55">
        <v>0</v>
      </c>
      <c r="L24" s="55">
        <v>0</v>
      </c>
      <c r="M24" s="55">
        <v>0</v>
      </c>
      <c r="N24" s="2" t="s">
        <v>63</v>
      </c>
    </row>
    <row r="25" spans="1:28" ht="39.75" hidden="1" customHeight="1">
      <c r="A25" s="114" t="s">
        <v>16</v>
      </c>
      <c r="B25" s="74" t="s">
        <v>17</v>
      </c>
      <c r="C25" s="117">
        <v>910</v>
      </c>
      <c r="D25" s="120" t="s">
        <v>37</v>
      </c>
      <c r="E25" s="120" t="s">
        <v>45</v>
      </c>
      <c r="F25" s="120" t="s">
        <v>46</v>
      </c>
      <c r="G25" s="120" t="s">
        <v>47</v>
      </c>
      <c r="H25" s="76"/>
      <c r="I25" s="77"/>
      <c r="J25" s="77"/>
      <c r="K25" s="78"/>
      <c r="L25" s="78"/>
      <c r="M25" s="78"/>
      <c r="N25" s="114" t="s">
        <v>10</v>
      </c>
      <c r="O25" s="16" t="e">
        <f>SUM(#REF!)</f>
        <v>#REF!</v>
      </c>
    </row>
    <row r="26" spans="1:28" ht="57.75" hidden="1" customHeight="1">
      <c r="A26" s="115"/>
      <c r="B26" s="74" t="s">
        <v>18</v>
      </c>
      <c r="C26" s="118"/>
      <c r="D26" s="121"/>
      <c r="E26" s="121"/>
      <c r="F26" s="121"/>
      <c r="G26" s="121"/>
      <c r="H26" s="76"/>
      <c r="I26" s="77"/>
      <c r="J26" s="77"/>
      <c r="K26" s="79"/>
      <c r="L26" s="79"/>
      <c r="M26" s="79"/>
      <c r="N26" s="115"/>
      <c r="O26" s="16" t="e">
        <f>SUM(#REF!)</f>
        <v>#REF!</v>
      </c>
    </row>
    <row r="27" spans="1:28" ht="75.75" hidden="1" customHeight="1">
      <c r="A27" s="116"/>
      <c r="B27" s="74" t="s">
        <v>11</v>
      </c>
      <c r="C27" s="119"/>
      <c r="D27" s="122"/>
      <c r="E27" s="122"/>
      <c r="F27" s="122"/>
      <c r="G27" s="122"/>
      <c r="H27" s="76"/>
      <c r="I27" s="77"/>
      <c r="J27" s="77"/>
      <c r="K27" s="77"/>
      <c r="L27" s="77"/>
      <c r="M27" s="77"/>
      <c r="N27" s="115"/>
    </row>
    <row r="28" spans="1:28" ht="149.25" hidden="1" customHeight="1">
      <c r="A28" s="68" t="s">
        <v>65</v>
      </c>
      <c r="B28" s="74" t="s">
        <v>11</v>
      </c>
      <c r="C28" s="80">
        <v>910</v>
      </c>
      <c r="D28" s="81" t="s">
        <v>37</v>
      </c>
      <c r="E28" s="81" t="s">
        <v>49</v>
      </c>
      <c r="F28" s="81" t="s">
        <v>46</v>
      </c>
      <c r="G28" s="81" t="s">
        <v>47</v>
      </c>
      <c r="H28" s="76"/>
      <c r="I28" s="77"/>
      <c r="J28" s="77"/>
      <c r="K28" s="76"/>
      <c r="L28" s="76"/>
      <c r="M28" s="76"/>
      <c r="N28" s="116"/>
    </row>
    <row r="29" spans="1:28" ht="52.5" customHeight="1">
      <c r="A29" s="145" t="s">
        <v>74</v>
      </c>
      <c r="B29" s="50" t="s">
        <v>4</v>
      </c>
      <c r="C29" s="148">
        <v>920</v>
      </c>
      <c r="D29" s="151" t="s">
        <v>37</v>
      </c>
      <c r="E29" s="151" t="s">
        <v>42</v>
      </c>
      <c r="F29" s="151" t="s">
        <v>43</v>
      </c>
      <c r="G29" s="151" t="s">
        <v>44</v>
      </c>
      <c r="H29" s="45">
        <v>230600</v>
      </c>
      <c r="I29" s="45">
        <v>0</v>
      </c>
      <c r="J29" s="45">
        <v>0</v>
      </c>
      <c r="K29" s="45">
        <v>0</v>
      </c>
      <c r="L29" s="45">
        <v>0</v>
      </c>
      <c r="M29" s="45">
        <v>0</v>
      </c>
      <c r="N29" s="136" t="s">
        <v>8</v>
      </c>
    </row>
    <row r="30" spans="1:28" ht="36.75" customHeight="1">
      <c r="A30" s="146"/>
      <c r="B30" s="9" t="s">
        <v>2</v>
      </c>
      <c r="C30" s="149"/>
      <c r="D30" s="152"/>
      <c r="E30" s="152"/>
      <c r="F30" s="152"/>
      <c r="G30" s="152"/>
      <c r="H30" s="56">
        <v>2300</v>
      </c>
      <c r="I30" s="56">
        <v>0</v>
      </c>
      <c r="J30" s="45">
        <v>0</v>
      </c>
      <c r="K30" s="45">
        <v>0</v>
      </c>
      <c r="L30" s="45">
        <v>0</v>
      </c>
      <c r="M30" s="45">
        <v>0</v>
      </c>
      <c r="N30" s="136"/>
    </row>
    <row r="31" spans="1:28" ht="38.25" customHeight="1">
      <c r="A31" s="147"/>
      <c r="B31" s="9" t="s">
        <v>1</v>
      </c>
      <c r="C31" s="150"/>
      <c r="D31" s="153"/>
      <c r="E31" s="153"/>
      <c r="F31" s="153"/>
      <c r="G31" s="153"/>
      <c r="H31" s="111">
        <v>1006000</v>
      </c>
      <c r="I31" s="45">
        <v>721000</v>
      </c>
      <c r="J31" s="45">
        <v>721000</v>
      </c>
      <c r="K31" s="45">
        <v>721000</v>
      </c>
      <c r="L31" s="45">
        <v>721000</v>
      </c>
      <c r="M31" s="45">
        <v>721000</v>
      </c>
      <c r="N31" s="136"/>
    </row>
    <row r="32" spans="1:28" s="3" customFormat="1" ht="51.75" customHeight="1">
      <c r="A32" s="23" t="s">
        <v>86</v>
      </c>
      <c r="B32" s="50"/>
      <c r="C32" s="4"/>
      <c r="D32" s="35"/>
      <c r="E32" s="35"/>
      <c r="F32" s="35"/>
      <c r="G32" s="35"/>
      <c r="H32" s="18">
        <f>SUM(H33:H41)</f>
        <v>0</v>
      </c>
      <c r="I32" s="52">
        <f t="shared" ref="I32:J32" si="9">SUM(I33:I41)</f>
        <v>1370000</v>
      </c>
      <c r="J32" s="52">
        <f t="shared" si="9"/>
        <v>1400000</v>
      </c>
      <c r="K32" s="52">
        <v>0</v>
      </c>
      <c r="L32" s="52">
        <v>0</v>
      </c>
      <c r="M32" s="52">
        <v>0</v>
      </c>
      <c r="N32" s="109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</row>
    <row r="33" spans="1:28" s="3" customFormat="1" ht="70.5" customHeight="1">
      <c r="A33" s="137" t="s">
        <v>85</v>
      </c>
      <c r="B33" s="8" t="s">
        <v>13</v>
      </c>
      <c r="C33" s="26">
        <v>904</v>
      </c>
      <c r="D33" s="41"/>
      <c r="E33" s="41"/>
      <c r="F33" s="41"/>
      <c r="G33" s="41"/>
      <c r="H33" s="21">
        <v>0</v>
      </c>
      <c r="I33" s="21">
        <v>0</v>
      </c>
      <c r="J33" s="21">
        <v>0</v>
      </c>
      <c r="K33" s="21">
        <v>0</v>
      </c>
      <c r="L33" s="21">
        <v>0</v>
      </c>
      <c r="M33" s="21">
        <v>0</v>
      </c>
      <c r="N33" s="138" t="s">
        <v>64</v>
      </c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</row>
    <row r="34" spans="1:28" s="3" customFormat="1" ht="46.5" customHeight="1">
      <c r="A34" s="137"/>
      <c r="B34" s="8" t="s">
        <v>14</v>
      </c>
      <c r="C34" s="26">
        <v>904</v>
      </c>
      <c r="D34" s="41"/>
      <c r="E34" s="41"/>
      <c r="F34" s="41"/>
      <c r="G34" s="41"/>
      <c r="H34" s="21">
        <v>0</v>
      </c>
      <c r="I34" s="21">
        <v>0</v>
      </c>
      <c r="J34" s="21">
        <v>0</v>
      </c>
      <c r="K34" s="21">
        <v>0</v>
      </c>
      <c r="L34" s="21">
        <v>0</v>
      </c>
      <c r="M34" s="21">
        <v>0</v>
      </c>
      <c r="N34" s="138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</row>
    <row r="35" spans="1:28" s="3" customFormat="1" ht="38.25" customHeight="1">
      <c r="A35" s="137"/>
      <c r="B35" s="139" t="s">
        <v>19</v>
      </c>
      <c r="C35" s="26">
        <v>904</v>
      </c>
      <c r="D35" s="41" t="s">
        <v>59</v>
      </c>
      <c r="E35" s="41" t="s">
        <v>53</v>
      </c>
      <c r="F35" s="41" t="s">
        <v>57</v>
      </c>
      <c r="G35" s="41" t="s">
        <v>58</v>
      </c>
      <c r="H35" s="141">
        <v>0</v>
      </c>
      <c r="I35" s="143">
        <v>1370000</v>
      </c>
      <c r="J35" s="143">
        <v>1400000</v>
      </c>
      <c r="K35" s="141">
        <v>0</v>
      </c>
      <c r="L35" s="141">
        <v>0</v>
      </c>
      <c r="M35" s="141">
        <v>0</v>
      </c>
      <c r="N35" s="138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</row>
    <row r="36" spans="1:28" s="3" customFormat="1" ht="33.75" hidden="1" customHeight="1">
      <c r="A36" s="137"/>
      <c r="B36" s="140"/>
      <c r="C36" s="26">
        <v>904</v>
      </c>
      <c r="D36" s="41" t="s">
        <v>60</v>
      </c>
      <c r="E36" s="41" t="s">
        <v>53</v>
      </c>
      <c r="F36" s="41" t="s">
        <v>57</v>
      </c>
      <c r="G36" s="41" t="s">
        <v>58</v>
      </c>
      <c r="H36" s="142"/>
      <c r="I36" s="144"/>
      <c r="J36" s="144"/>
      <c r="K36" s="142"/>
      <c r="L36" s="142"/>
      <c r="M36" s="142"/>
      <c r="N36" s="138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</row>
    <row r="37" spans="1:28" s="3" customFormat="1" ht="84" hidden="1" customHeight="1">
      <c r="A37" s="86" t="s">
        <v>20</v>
      </c>
      <c r="B37" s="85" t="s">
        <v>19</v>
      </c>
      <c r="C37" s="87">
        <v>904</v>
      </c>
      <c r="D37" s="70" t="s">
        <v>36</v>
      </c>
      <c r="E37" s="70" t="s">
        <v>50</v>
      </c>
      <c r="F37" s="70" t="s">
        <v>57</v>
      </c>
      <c r="G37" s="70" t="s">
        <v>58</v>
      </c>
      <c r="H37" s="71"/>
      <c r="I37" s="72"/>
      <c r="J37" s="72"/>
      <c r="K37" s="73"/>
      <c r="L37" s="73"/>
      <c r="M37" s="73"/>
      <c r="N37" s="88" t="s">
        <v>23</v>
      </c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</row>
    <row r="38" spans="1:28" s="3" customFormat="1" ht="118.5" hidden="1" customHeight="1">
      <c r="A38" s="68" t="s">
        <v>66</v>
      </c>
      <c r="B38" s="67" t="s">
        <v>52</v>
      </c>
      <c r="C38" s="69">
        <v>911</v>
      </c>
      <c r="D38" s="70" t="s">
        <v>36</v>
      </c>
      <c r="E38" s="70" t="s">
        <v>51</v>
      </c>
      <c r="F38" s="70" t="s">
        <v>55</v>
      </c>
      <c r="G38" s="70" t="s">
        <v>56</v>
      </c>
      <c r="H38" s="71"/>
      <c r="I38" s="72"/>
      <c r="J38" s="72"/>
      <c r="K38" s="73"/>
      <c r="L38" s="73"/>
      <c r="M38" s="73"/>
      <c r="N38" s="82" t="s">
        <v>54</v>
      </c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</row>
    <row r="39" spans="1:28" s="3" customFormat="1" ht="33" hidden="1" customHeight="1">
      <c r="A39" s="114" t="s">
        <v>67</v>
      </c>
      <c r="B39" s="74" t="s">
        <v>13</v>
      </c>
      <c r="C39" s="69">
        <v>904</v>
      </c>
      <c r="D39" s="75"/>
      <c r="E39" s="75"/>
      <c r="F39" s="75"/>
      <c r="G39" s="75"/>
      <c r="H39" s="71">
        <v>0</v>
      </c>
      <c r="I39" s="71">
        <v>0</v>
      </c>
      <c r="J39" s="71">
        <v>0</v>
      </c>
      <c r="K39" s="71">
        <v>0</v>
      </c>
      <c r="L39" s="71">
        <v>0</v>
      </c>
      <c r="M39" s="71">
        <v>0</v>
      </c>
      <c r="N39" s="132" t="s">
        <v>21</v>
      </c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</row>
    <row r="40" spans="1:28" s="3" customFormat="1" ht="33" hidden="1" customHeight="1">
      <c r="A40" s="115"/>
      <c r="B40" s="74" t="s">
        <v>14</v>
      </c>
      <c r="C40" s="69">
        <v>904</v>
      </c>
      <c r="D40" s="75"/>
      <c r="E40" s="75"/>
      <c r="F40" s="75"/>
      <c r="G40" s="75"/>
      <c r="H40" s="71">
        <v>0</v>
      </c>
      <c r="I40" s="71">
        <v>0</v>
      </c>
      <c r="J40" s="71">
        <v>0</v>
      </c>
      <c r="K40" s="71">
        <v>0</v>
      </c>
      <c r="L40" s="71">
        <v>0</v>
      </c>
      <c r="M40" s="71">
        <v>0</v>
      </c>
      <c r="N40" s="132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</row>
    <row r="41" spans="1:28" s="3" customFormat="1" ht="52.5" hidden="1" customHeight="1">
      <c r="A41" s="116"/>
      <c r="B41" s="74" t="s">
        <v>19</v>
      </c>
      <c r="C41" s="69">
        <v>904</v>
      </c>
      <c r="D41" s="75"/>
      <c r="E41" s="75"/>
      <c r="F41" s="75"/>
      <c r="G41" s="75"/>
      <c r="H41" s="71">
        <v>0</v>
      </c>
      <c r="I41" s="71">
        <v>0</v>
      </c>
      <c r="J41" s="71">
        <v>0</v>
      </c>
      <c r="K41" s="71">
        <v>0</v>
      </c>
      <c r="L41" s="71">
        <v>0</v>
      </c>
      <c r="M41" s="71">
        <v>0</v>
      </c>
      <c r="N41" s="132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</row>
    <row r="42" spans="1:28" s="3" customFormat="1" ht="3" hidden="1" customHeight="1">
      <c r="A42" s="68" t="s">
        <v>68</v>
      </c>
      <c r="B42" s="67" t="s">
        <v>1</v>
      </c>
      <c r="C42" s="69"/>
      <c r="D42" s="70"/>
      <c r="E42" s="70"/>
      <c r="F42" s="70"/>
      <c r="G42" s="70"/>
      <c r="H42" s="71">
        <v>0</v>
      </c>
      <c r="I42" s="71">
        <v>0</v>
      </c>
      <c r="J42" s="71">
        <v>0</v>
      </c>
      <c r="K42" s="71">
        <v>0</v>
      </c>
      <c r="L42" s="71">
        <v>0</v>
      </c>
      <c r="M42" s="71">
        <v>0</v>
      </c>
      <c r="N42" s="82" t="s">
        <v>22</v>
      </c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</row>
    <row r="43" spans="1:28" s="3" customFormat="1" ht="69.75" customHeight="1">
      <c r="A43" s="93" t="s">
        <v>90</v>
      </c>
      <c r="B43" s="62"/>
      <c r="C43" s="65"/>
      <c r="D43" s="63"/>
      <c r="E43" s="63"/>
      <c r="F43" s="63"/>
      <c r="G43" s="63"/>
      <c r="H43" s="28">
        <f>H44+H45+H46</f>
        <v>569166.99</v>
      </c>
      <c r="I43" s="28">
        <f t="shared" ref="I43:M43" si="10">I44+I45+I46</f>
        <v>150000</v>
      </c>
      <c r="J43" s="28">
        <f t="shared" si="10"/>
        <v>150000</v>
      </c>
      <c r="K43" s="28">
        <f t="shared" si="10"/>
        <v>150000</v>
      </c>
      <c r="L43" s="28">
        <f t="shared" si="10"/>
        <v>150000</v>
      </c>
      <c r="M43" s="28">
        <f t="shared" si="10"/>
        <v>150000</v>
      </c>
      <c r="N43" s="66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</row>
    <row r="44" spans="1:28" s="3" customFormat="1" ht="72" hidden="1" customHeight="1">
      <c r="A44" s="114" t="s">
        <v>69</v>
      </c>
      <c r="B44" s="67" t="s">
        <v>4</v>
      </c>
      <c r="C44" s="65">
        <v>920</v>
      </c>
      <c r="D44" s="63"/>
      <c r="E44" s="63"/>
      <c r="F44" s="63"/>
      <c r="G44" s="63"/>
      <c r="H44" s="71">
        <v>0</v>
      </c>
      <c r="I44" s="71">
        <v>0</v>
      </c>
      <c r="J44" s="71">
        <v>0</v>
      </c>
      <c r="K44" s="71">
        <v>0</v>
      </c>
      <c r="L44" s="71">
        <v>0</v>
      </c>
      <c r="M44" s="71">
        <v>0</v>
      </c>
      <c r="N44" s="133" t="s">
        <v>15</v>
      </c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</row>
    <row r="45" spans="1:28" s="3" customFormat="1" ht="46.5" hidden="1" customHeight="1">
      <c r="A45" s="115"/>
      <c r="B45" s="67" t="s">
        <v>2</v>
      </c>
      <c r="C45" s="65">
        <v>920</v>
      </c>
      <c r="D45" s="63"/>
      <c r="E45" s="63"/>
      <c r="F45" s="63"/>
      <c r="G45" s="63"/>
      <c r="H45" s="71">
        <v>0</v>
      </c>
      <c r="I45" s="72">
        <v>0</v>
      </c>
      <c r="J45" s="72">
        <v>0</v>
      </c>
      <c r="K45" s="72">
        <v>0</v>
      </c>
      <c r="L45" s="72">
        <v>0</v>
      </c>
      <c r="M45" s="72">
        <v>0</v>
      </c>
      <c r="N45" s="134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</row>
    <row r="46" spans="1:28" s="3" customFormat="1" ht="54" customHeight="1">
      <c r="A46" s="108" t="s">
        <v>76</v>
      </c>
      <c r="B46" s="62" t="s">
        <v>1</v>
      </c>
      <c r="C46" s="65">
        <v>920</v>
      </c>
      <c r="D46" s="63" t="s">
        <v>30</v>
      </c>
      <c r="E46" s="63" t="s">
        <v>38</v>
      </c>
      <c r="F46" s="63" t="s">
        <v>31</v>
      </c>
      <c r="G46" s="63" t="s">
        <v>32</v>
      </c>
      <c r="H46" s="46">
        <v>569166.99</v>
      </c>
      <c r="I46" s="25">
        <v>150000</v>
      </c>
      <c r="J46" s="46">
        <v>150000</v>
      </c>
      <c r="K46" s="46">
        <v>150000</v>
      </c>
      <c r="L46" s="46">
        <v>150000</v>
      </c>
      <c r="M46" s="46">
        <v>150000</v>
      </c>
      <c r="N46" s="49" t="s">
        <v>12</v>
      </c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</row>
    <row r="47" spans="1:28" s="3" customFormat="1" ht="53.25" customHeight="1">
      <c r="A47" s="7" t="s">
        <v>84</v>
      </c>
      <c r="B47" s="7"/>
      <c r="C47" s="34"/>
      <c r="D47" s="31"/>
      <c r="E47" s="31"/>
      <c r="F47" s="31"/>
      <c r="G47" s="31"/>
      <c r="H47" s="27">
        <f t="shared" ref="H47:M47" si="11">SUM(H48:H50)</f>
        <v>12632440</v>
      </c>
      <c r="I47" s="27">
        <f t="shared" si="11"/>
        <v>11089170</v>
      </c>
      <c r="J47" s="27">
        <f t="shared" si="11"/>
        <v>11089170</v>
      </c>
      <c r="K47" s="27">
        <f t="shared" si="11"/>
        <v>8242700</v>
      </c>
      <c r="L47" s="27">
        <f t="shared" si="11"/>
        <v>8242700</v>
      </c>
      <c r="M47" s="27">
        <f t="shared" si="11"/>
        <v>8242700</v>
      </c>
      <c r="N47" s="22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</row>
    <row r="48" spans="1:28" s="3" customFormat="1" ht="39.75" customHeight="1">
      <c r="A48" s="50" t="s">
        <v>83</v>
      </c>
      <c r="B48" s="64" t="s">
        <v>1</v>
      </c>
      <c r="C48" s="65">
        <v>920</v>
      </c>
      <c r="D48" s="63" t="s">
        <v>33</v>
      </c>
      <c r="E48" s="63" t="s">
        <v>39</v>
      </c>
      <c r="F48" s="63" t="s">
        <v>36</v>
      </c>
      <c r="G48" s="63" t="s">
        <v>36</v>
      </c>
      <c r="H48" s="94">
        <v>10375740</v>
      </c>
      <c r="I48" s="47">
        <v>8889470</v>
      </c>
      <c r="J48" s="47">
        <v>8889470</v>
      </c>
      <c r="K48" s="47">
        <v>8052000</v>
      </c>
      <c r="L48" s="47">
        <v>8052000</v>
      </c>
      <c r="M48" s="47">
        <v>8052000</v>
      </c>
      <c r="N48" s="49" t="s">
        <v>6</v>
      </c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</row>
    <row r="49" spans="1:28" s="3" customFormat="1" ht="54" customHeight="1">
      <c r="A49" s="58" t="s">
        <v>82</v>
      </c>
      <c r="B49" s="50" t="s">
        <v>1</v>
      </c>
      <c r="C49" s="4">
        <v>920</v>
      </c>
      <c r="D49" s="35" t="s">
        <v>30</v>
      </c>
      <c r="E49" s="35" t="s">
        <v>41</v>
      </c>
      <c r="F49" s="35" t="s">
        <v>34</v>
      </c>
      <c r="G49" s="35" t="s">
        <v>35</v>
      </c>
      <c r="H49" s="25">
        <v>190700</v>
      </c>
      <c r="I49" s="25">
        <v>190700</v>
      </c>
      <c r="J49" s="25">
        <v>190700</v>
      </c>
      <c r="K49" s="25">
        <v>190700</v>
      </c>
      <c r="L49" s="25">
        <v>190700</v>
      </c>
      <c r="M49" s="25">
        <v>190700</v>
      </c>
      <c r="N49" s="83" t="s">
        <v>92</v>
      </c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</row>
    <row r="50" spans="1:28" s="3" customFormat="1" ht="87.75" customHeight="1">
      <c r="A50" s="58" t="s">
        <v>81</v>
      </c>
      <c r="B50" s="50" t="s">
        <v>2</v>
      </c>
      <c r="C50" s="4">
        <v>920</v>
      </c>
      <c r="D50" s="35" t="s">
        <v>30</v>
      </c>
      <c r="E50" s="35" t="s">
        <v>40</v>
      </c>
      <c r="F50" s="35" t="s">
        <v>36</v>
      </c>
      <c r="G50" s="35" t="s">
        <v>36</v>
      </c>
      <c r="H50" s="25">
        <v>2066000</v>
      </c>
      <c r="I50" s="25">
        <v>2009000</v>
      </c>
      <c r="J50" s="25">
        <v>2009000</v>
      </c>
      <c r="K50" s="24">
        <v>0</v>
      </c>
      <c r="L50" s="24">
        <v>0</v>
      </c>
      <c r="M50" s="24">
        <v>0</v>
      </c>
      <c r="N50" s="84" t="s">
        <v>7</v>
      </c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</row>
    <row r="51" spans="1:28" s="3" customFormat="1" ht="16.5" customHeight="1">
      <c r="A51" s="105"/>
      <c r="B51" s="99"/>
      <c r="C51" s="100"/>
      <c r="D51" s="101"/>
      <c r="E51" s="101"/>
      <c r="F51" s="101"/>
      <c r="G51" s="101"/>
      <c r="H51" s="102"/>
      <c r="I51" s="102"/>
      <c r="J51" s="103"/>
      <c r="K51" s="102"/>
      <c r="L51" s="102"/>
      <c r="M51" s="102"/>
      <c r="N51" s="104" t="s">
        <v>87</v>
      </c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</row>
    <row r="52" spans="1:28" s="12" customFormat="1" ht="62.25" customHeight="1">
      <c r="A52" s="135" t="s">
        <v>91</v>
      </c>
      <c r="B52" s="135"/>
      <c r="C52" s="135"/>
      <c r="D52" s="135"/>
      <c r="E52" s="135"/>
      <c r="F52" s="135"/>
      <c r="G52" s="135"/>
      <c r="H52" s="135"/>
      <c r="I52" s="135"/>
      <c r="J52" s="135"/>
      <c r="K52" s="106"/>
      <c r="L52" s="106"/>
      <c r="M52" s="106" t="s">
        <v>62</v>
      </c>
      <c r="N52" s="107"/>
    </row>
    <row r="53" spans="1:28" s="12" customFormat="1">
      <c r="A53" s="48"/>
      <c r="B53" s="48"/>
      <c r="C53" s="36"/>
      <c r="D53" s="42"/>
      <c r="E53" s="42"/>
      <c r="F53" s="42"/>
      <c r="G53" s="42"/>
      <c r="H53" s="43"/>
      <c r="I53" s="44"/>
      <c r="J53" s="43"/>
      <c r="K53" s="43"/>
      <c r="L53" s="43"/>
      <c r="M53" s="43"/>
      <c r="N53" s="10"/>
    </row>
    <row r="54" spans="1:28" s="12" customFormat="1">
      <c r="A54" s="48"/>
      <c r="B54" s="48"/>
      <c r="C54" s="36"/>
      <c r="D54" s="42"/>
      <c r="E54" s="42"/>
      <c r="F54" s="42"/>
      <c r="G54" s="42"/>
      <c r="H54" s="43"/>
      <c r="I54" s="44"/>
      <c r="J54" s="43"/>
      <c r="K54" s="43"/>
      <c r="L54" s="43"/>
      <c r="M54" s="43"/>
      <c r="N54" s="10"/>
    </row>
    <row r="55" spans="1:28" s="12" customFormat="1">
      <c r="A55" s="36"/>
      <c r="B55" s="48"/>
      <c r="C55" s="36"/>
      <c r="D55" s="42"/>
      <c r="E55" s="42"/>
      <c r="F55" s="42"/>
      <c r="G55" s="42"/>
      <c r="H55" s="43"/>
      <c r="I55" s="44"/>
      <c r="J55" s="43"/>
      <c r="K55" s="43"/>
      <c r="L55" s="43"/>
      <c r="M55" s="43"/>
      <c r="N55" s="10"/>
    </row>
    <row r="56" spans="1:28" s="12" customFormat="1">
      <c r="A56"/>
      <c r="B56"/>
      <c r="C56" s="29"/>
      <c r="D56" s="37"/>
      <c r="E56" s="37"/>
      <c r="F56" s="37"/>
      <c r="G56" s="37"/>
      <c r="H56" s="43"/>
      <c r="I56" s="44"/>
      <c r="J56" s="43"/>
      <c r="K56" s="43"/>
      <c r="L56" s="43"/>
      <c r="M56" s="43"/>
      <c r="N56" s="10"/>
    </row>
    <row r="57" spans="1:28" s="12" customFormat="1">
      <c r="A57"/>
      <c r="B57"/>
      <c r="C57" s="29"/>
      <c r="D57" s="37"/>
      <c r="E57" s="37"/>
      <c r="F57" s="37"/>
      <c r="G57" s="37"/>
      <c r="H57" s="43"/>
      <c r="I57" s="44"/>
      <c r="J57" s="43"/>
      <c r="K57" s="43"/>
      <c r="L57" s="43"/>
      <c r="M57" s="43"/>
      <c r="N57" s="10"/>
    </row>
    <row r="58" spans="1:28" s="12" customFormat="1">
      <c r="A58"/>
      <c r="B58"/>
      <c r="C58" s="29"/>
      <c r="D58" s="37"/>
      <c r="E58" s="37"/>
      <c r="F58" s="37"/>
      <c r="G58" s="37"/>
      <c r="H58" s="43"/>
      <c r="I58" s="44"/>
      <c r="J58" s="43"/>
      <c r="K58" s="43"/>
      <c r="L58" s="43"/>
      <c r="M58" s="43"/>
      <c r="N58" s="10"/>
    </row>
    <row r="59" spans="1:28" s="12" customFormat="1">
      <c r="A59"/>
      <c r="B59"/>
      <c r="C59" s="29"/>
      <c r="D59" s="37"/>
      <c r="E59" s="37"/>
      <c r="F59" s="37"/>
      <c r="G59" s="37"/>
      <c r="H59" s="43"/>
      <c r="I59" s="44"/>
      <c r="J59" s="43"/>
      <c r="K59" s="43"/>
      <c r="L59" s="43"/>
      <c r="M59" s="43"/>
      <c r="N59" s="10"/>
    </row>
    <row r="60" spans="1:28" s="12" customFormat="1">
      <c r="A60"/>
      <c r="B60"/>
      <c r="C60" s="29"/>
      <c r="D60" s="37"/>
      <c r="E60" s="37"/>
      <c r="F60" s="37"/>
      <c r="G60" s="37"/>
      <c r="H60" s="43"/>
      <c r="I60" s="44"/>
      <c r="J60" s="43"/>
      <c r="K60" s="43"/>
      <c r="L60" s="43"/>
      <c r="M60" s="43"/>
      <c r="N60" s="10"/>
    </row>
    <row r="61" spans="1:28" s="12" customFormat="1">
      <c r="A61"/>
      <c r="B61"/>
      <c r="C61" s="29"/>
      <c r="D61" s="37"/>
      <c r="E61" s="37"/>
      <c r="F61" s="37"/>
      <c r="G61" s="37"/>
      <c r="H61" s="43"/>
      <c r="I61" s="44"/>
      <c r="J61" s="43"/>
      <c r="K61" s="43"/>
      <c r="L61" s="43"/>
      <c r="M61" s="43"/>
      <c r="N61" s="10"/>
    </row>
    <row r="62" spans="1:28" s="12" customFormat="1">
      <c r="A62"/>
      <c r="B62"/>
      <c r="C62" s="29"/>
      <c r="D62" s="37"/>
      <c r="E62" s="37"/>
      <c r="F62" s="37"/>
      <c r="G62" s="37"/>
      <c r="H62" s="43"/>
      <c r="I62" s="44"/>
      <c r="J62" s="43"/>
      <c r="K62" s="43"/>
      <c r="L62" s="43"/>
      <c r="M62" s="43"/>
      <c r="N62" s="10"/>
    </row>
    <row r="63" spans="1:28" s="12" customFormat="1">
      <c r="A63"/>
      <c r="B63"/>
      <c r="C63" s="29"/>
      <c r="D63" s="37"/>
      <c r="E63" s="37"/>
      <c r="F63" s="37"/>
      <c r="G63" s="37"/>
      <c r="H63" s="43"/>
      <c r="I63" s="44"/>
      <c r="J63" s="43"/>
      <c r="K63" s="43"/>
      <c r="L63" s="43"/>
      <c r="M63" s="43"/>
      <c r="N63" s="10"/>
    </row>
    <row r="64" spans="1:28" s="12" customFormat="1">
      <c r="A64"/>
      <c r="B64"/>
      <c r="C64" s="29"/>
      <c r="D64" s="37"/>
      <c r="E64" s="37"/>
      <c r="F64" s="37"/>
      <c r="G64" s="37"/>
      <c r="H64" s="43"/>
      <c r="I64" s="44"/>
      <c r="J64" s="43"/>
      <c r="K64" s="43"/>
      <c r="L64" s="43"/>
      <c r="M64" s="43"/>
      <c r="N64" s="10"/>
    </row>
    <row r="65" spans="1:14" s="12" customFormat="1">
      <c r="A65"/>
      <c r="B65"/>
      <c r="C65" s="29"/>
      <c r="D65" s="37"/>
      <c r="E65" s="37"/>
      <c r="F65" s="37"/>
      <c r="G65" s="37"/>
      <c r="H65" s="43"/>
      <c r="I65" s="44"/>
      <c r="J65" s="43"/>
      <c r="K65" s="43"/>
      <c r="L65" s="43"/>
      <c r="M65" s="43"/>
      <c r="N65" s="10"/>
    </row>
    <row r="66" spans="1:14" s="12" customFormat="1">
      <c r="A66"/>
      <c r="B66"/>
      <c r="C66" s="29"/>
      <c r="D66" s="37"/>
      <c r="E66" s="37"/>
      <c r="F66" s="37"/>
      <c r="G66" s="37"/>
      <c r="H66" s="43"/>
      <c r="I66" s="44"/>
      <c r="J66" s="43"/>
      <c r="K66" s="43"/>
      <c r="L66" s="43"/>
      <c r="M66" s="43"/>
      <c r="N66" s="10"/>
    </row>
    <row r="67" spans="1:14" s="12" customFormat="1">
      <c r="A67"/>
      <c r="B67"/>
      <c r="C67" s="29"/>
      <c r="D67" s="37"/>
      <c r="E67" s="37"/>
      <c r="F67" s="37"/>
      <c r="G67" s="37"/>
      <c r="H67" s="43"/>
      <c r="I67" s="44"/>
      <c r="J67" s="43"/>
      <c r="K67" s="43"/>
      <c r="L67" s="43"/>
      <c r="M67" s="43"/>
      <c r="N67" s="10"/>
    </row>
    <row r="68" spans="1:14" s="12" customFormat="1">
      <c r="A68"/>
      <c r="B68"/>
      <c r="C68" s="29"/>
      <c r="D68" s="37"/>
      <c r="E68" s="37"/>
      <c r="F68" s="37"/>
      <c r="G68" s="37"/>
      <c r="H68" s="43"/>
      <c r="I68" s="44"/>
      <c r="J68" s="43"/>
      <c r="K68" s="43"/>
      <c r="L68" s="43"/>
      <c r="M68" s="43"/>
      <c r="N68" s="10"/>
    </row>
    <row r="69" spans="1:14" s="12" customFormat="1">
      <c r="A69"/>
      <c r="B69"/>
      <c r="C69" s="29"/>
      <c r="D69" s="37"/>
      <c r="E69" s="37"/>
      <c r="F69" s="37"/>
      <c r="G69" s="37"/>
      <c r="H69" s="43"/>
      <c r="I69" s="44"/>
      <c r="J69" s="43"/>
      <c r="K69" s="43"/>
      <c r="L69" s="43"/>
      <c r="M69" s="43"/>
      <c r="N69" s="10"/>
    </row>
    <row r="70" spans="1:14" s="12" customFormat="1">
      <c r="A70"/>
      <c r="B70"/>
      <c r="C70" s="29"/>
      <c r="D70" s="37"/>
      <c r="E70" s="37"/>
      <c r="F70" s="37"/>
      <c r="G70" s="37"/>
      <c r="H70" s="43"/>
      <c r="I70" s="44"/>
      <c r="J70" s="43"/>
      <c r="K70" s="43"/>
      <c r="L70" s="43"/>
      <c r="M70" s="43"/>
      <c r="N70" s="10"/>
    </row>
    <row r="71" spans="1:14" s="12" customFormat="1">
      <c r="A71"/>
      <c r="B71"/>
      <c r="C71" s="29"/>
      <c r="D71" s="37"/>
      <c r="E71" s="37"/>
      <c r="F71" s="37"/>
      <c r="G71" s="37"/>
      <c r="H71" s="43"/>
      <c r="I71" s="44"/>
      <c r="J71" s="43"/>
      <c r="K71" s="43"/>
      <c r="L71" s="43"/>
      <c r="M71" s="43"/>
      <c r="N71" s="10"/>
    </row>
    <row r="72" spans="1:14" s="12" customFormat="1">
      <c r="A72"/>
      <c r="B72"/>
      <c r="C72" s="29"/>
      <c r="D72" s="37"/>
      <c r="E72" s="37"/>
      <c r="F72" s="37"/>
      <c r="G72" s="37"/>
      <c r="H72" s="43"/>
      <c r="I72" s="44"/>
      <c r="J72" s="43"/>
      <c r="K72" s="43"/>
      <c r="L72" s="43"/>
      <c r="M72" s="43"/>
      <c r="N72" s="10"/>
    </row>
    <row r="73" spans="1:14" s="12" customFormat="1">
      <c r="A73"/>
      <c r="B73"/>
      <c r="C73" s="29"/>
      <c r="D73" s="37"/>
      <c r="E73" s="37"/>
      <c r="F73" s="37"/>
      <c r="G73" s="37"/>
      <c r="H73" s="43"/>
      <c r="I73" s="44"/>
      <c r="J73" s="43"/>
      <c r="K73" s="43"/>
      <c r="L73" s="43"/>
      <c r="M73" s="43"/>
      <c r="N73" s="10"/>
    </row>
    <row r="74" spans="1:14" s="12" customFormat="1">
      <c r="A74"/>
      <c r="B74"/>
      <c r="C74" s="29"/>
      <c r="D74" s="37"/>
      <c r="E74" s="37"/>
      <c r="F74" s="37"/>
      <c r="G74" s="37"/>
      <c r="H74" s="43"/>
      <c r="I74" s="44"/>
      <c r="J74" s="43"/>
      <c r="K74" s="43"/>
      <c r="L74" s="43"/>
      <c r="M74" s="43"/>
      <c r="N74" s="10"/>
    </row>
    <row r="75" spans="1:14" s="12" customFormat="1">
      <c r="A75"/>
      <c r="B75"/>
      <c r="C75" s="29"/>
      <c r="D75" s="37"/>
      <c r="E75" s="37"/>
      <c r="F75" s="37"/>
      <c r="G75" s="37"/>
      <c r="H75" s="43"/>
      <c r="I75" s="44"/>
      <c r="J75" s="43"/>
      <c r="K75" s="43"/>
      <c r="L75" s="43"/>
      <c r="M75" s="43"/>
      <c r="N75" s="10"/>
    </row>
    <row r="76" spans="1:14" s="12" customFormat="1">
      <c r="A76"/>
      <c r="B76"/>
      <c r="C76" s="29"/>
      <c r="D76" s="37"/>
      <c r="E76" s="37"/>
      <c r="F76" s="37"/>
      <c r="G76" s="37"/>
      <c r="H76" s="43"/>
      <c r="I76" s="44"/>
      <c r="J76" s="43"/>
      <c r="K76" s="43"/>
      <c r="L76" s="43"/>
      <c r="M76" s="43"/>
      <c r="N76" s="10"/>
    </row>
    <row r="77" spans="1:14" s="12" customFormat="1">
      <c r="A77"/>
      <c r="B77"/>
      <c r="C77" s="29"/>
      <c r="D77" s="37"/>
      <c r="E77" s="37"/>
      <c r="F77" s="37"/>
      <c r="G77" s="37"/>
      <c r="H77" s="43"/>
      <c r="I77" s="44"/>
      <c r="J77" s="43"/>
      <c r="K77" s="43"/>
      <c r="L77" s="43"/>
      <c r="M77" s="43"/>
      <c r="N77" s="10"/>
    </row>
    <row r="78" spans="1:14" s="12" customFormat="1">
      <c r="A78"/>
      <c r="B78"/>
      <c r="C78" s="29"/>
      <c r="D78" s="37"/>
      <c r="E78" s="37"/>
      <c r="F78" s="37"/>
      <c r="G78" s="37"/>
      <c r="H78" s="43"/>
      <c r="I78" s="44"/>
      <c r="J78" s="43"/>
      <c r="K78" s="43"/>
      <c r="L78" s="43"/>
      <c r="M78" s="43"/>
      <c r="N78" s="10"/>
    </row>
    <row r="79" spans="1:14" s="12" customFormat="1">
      <c r="A79"/>
      <c r="B79"/>
      <c r="C79" s="29"/>
      <c r="D79" s="37"/>
      <c r="E79" s="37"/>
      <c r="F79" s="37"/>
      <c r="G79" s="37"/>
      <c r="H79" s="43"/>
      <c r="I79" s="44"/>
      <c r="J79" s="43"/>
      <c r="K79" s="43"/>
      <c r="L79" s="43"/>
      <c r="M79" s="43"/>
      <c r="N79" s="10"/>
    </row>
    <row r="80" spans="1:14" s="12" customFormat="1">
      <c r="A80"/>
      <c r="B80"/>
      <c r="C80" s="29"/>
      <c r="D80" s="37"/>
      <c r="E80" s="37"/>
      <c r="F80" s="37"/>
      <c r="G80" s="37"/>
      <c r="H80" s="43"/>
      <c r="I80" s="44"/>
      <c r="J80" s="43"/>
      <c r="K80" s="43"/>
      <c r="L80" s="43"/>
      <c r="M80" s="43"/>
      <c r="N80" s="10"/>
    </row>
    <row r="81" spans="1:14" s="12" customFormat="1">
      <c r="A81"/>
      <c r="B81"/>
      <c r="C81" s="29"/>
      <c r="D81" s="37"/>
      <c r="E81" s="37"/>
      <c r="F81" s="37"/>
      <c r="G81" s="37"/>
      <c r="H81" s="43"/>
      <c r="I81" s="44"/>
      <c r="J81" s="43"/>
      <c r="K81" s="43"/>
      <c r="L81" s="43"/>
      <c r="M81" s="43"/>
      <c r="N81" s="10"/>
    </row>
    <row r="82" spans="1:14" s="12" customFormat="1">
      <c r="A82"/>
      <c r="B82"/>
      <c r="C82" s="29"/>
      <c r="D82" s="37"/>
      <c r="E82" s="37"/>
      <c r="F82" s="37"/>
      <c r="G82" s="37"/>
      <c r="H82" s="43"/>
      <c r="I82" s="44"/>
      <c r="J82" s="43"/>
      <c r="K82" s="43"/>
      <c r="L82" s="43"/>
      <c r="M82" s="43"/>
      <c r="N82" s="10"/>
    </row>
    <row r="83" spans="1:14" s="12" customFormat="1">
      <c r="A83"/>
      <c r="B83"/>
      <c r="C83" s="29"/>
      <c r="D83" s="37"/>
      <c r="E83" s="37"/>
      <c r="F83" s="37"/>
      <c r="G83" s="37"/>
      <c r="H83" s="43"/>
      <c r="I83" s="44"/>
      <c r="J83" s="43"/>
      <c r="K83" s="43"/>
      <c r="L83" s="43"/>
      <c r="M83" s="43"/>
      <c r="N83" s="10"/>
    </row>
    <row r="84" spans="1:14" s="12" customFormat="1">
      <c r="A84"/>
      <c r="B84"/>
      <c r="C84" s="29"/>
      <c r="D84" s="37"/>
      <c r="E84" s="37"/>
      <c r="F84" s="37"/>
      <c r="G84" s="37"/>
      <c r="H84" s="43"/>
      <c r="I84" s="44"/>
      <c r="J84" s="43"/>
      <c r="K84" s="43"/>
      <c r="L84" s="43"/>
      <c r="M84" s="43"/>
      <c r="N84" s="10"/>
    </row>
    <row r="85" spans="1:14" s="12" customFormat="1">
      <c r="A85"/>
      <c r="B85"/>
      <c r="C85" s="29"/>
      <c r="D85" s="37"/>
      <c r="E85" s="37"/>
      <c r="F85" s="37"/>
      <c r="G85" s="37"/>
      <c r="H85" s="43"/>
      <c r="I85" s="44"/>
      <c r="J85" s="43"/>
      <c r="K85" s="43"/>
      <c r="L85" s="43"/>
      <c r="M85" s="43"/>
      <c r="N85" s="10"/>
    </row>
    <row r="86" spans="1:14" s="12" customFormat="1">
      <c r="A86"/>
      <c r="B86"/>
      <c r="C86" s="29"/>
      <c r="D86" s="37"/>
      <c r="E86" s="37"/>
      <c r="F86" s="37"/>
      <c r="G86" s="37"/>
      <c r="H86" s="43"/>
      <c r="I86" s="44"/>
      <c r="J86" s="43"/>
      <c r="K86" s="43"/>
      <c r="L86" s="43"/>
      <c r="M86" s="43"/>
      <c r="N86" s="10"/>
    </row>
    <row r="87" spans="1:14" s="12" customFormat="1">
      <c r="A87"/>
      <c r="B87"/>
      <c r="C87" s="29"/>
      <c r="D87" s="37"/>
      <c r="E87" s="37"/>
      <c r="F87" s="37"/>
      <c r="G87" s="37"/>
      <c r="H87" s="43"/>
      <c r="I87" s="44"/>
      <c r="J87" s="43"/>
      <c r="K87" s="43"/>
      <c r="L87" s="43"/>
      <c r="M87" s="43"/>
      <c r="N87" s="10"/>
    </row>
    <row r="88" spans="1:14" s="12" customFormat="1">
      <c r="A88"/>
      <c r="B88"/>
      <c r="C88" s="29"/>
      <c r="D88" s="37"/>
      <c r="E88" s="37"/>
      <c r="F88" s="37"/>
      <c r="G88" s="37"/>
      <c r="H88" s="43"/>
      <c r="I88" s="44"/>
      <c r="J88" s="43"/>
      <c r="K88" s="43"/>
      <c r="L88" s="43"/>
      <c r="M88" s="43"/>
      <c r="N88" s="10"/>
    </row>
    <row r="89" spans="1:14" s="12" customFormat="1">
      <c r="A89"/>
      <c r="B89"/>
      <c r="C89" s="29"/>
      <c r="D89" s="37"/>
      <c r="E89" s="37"/>
      <c r="F89" s="37"/>
      <c r="G89" s="37"/>
      <c r="H89" s="43"/>
      <c r="I89" s="44"/>
      <c r="J89" s="43"/>
      <c r="K89" s="43"/>
      <c r="L89" s="43"/>
      <c r="M89" s="43"/>
      <c r="N89" s="10"/>
    </row>
    <row r="90" spans="1:14" s="12" customFormat="1">
      <c r="A90"/>
      <c r="B90"/>
      <c r="C90" s="29"/>
      <c r="D90" s="37"/>
      <c r="E90" s="37"/>
      <c r="F90" s="37"/>
      <c r="G90" s="37"/>
      <c r="H90" s="43"/>
      <c r="I90" s="44"/>
      <c r="J90" s="43"/>
      <c r="K90" s="43"/>
      <c r="L90" s="43"/>
      <c r="M90" s="43"/>
      <c r="N90" s="10"/>
    </row>
    <row r="91" spans="1:14" s="12" customFormat="1">
      <c r="A91"/>
      <c r="B91"/>
      <c r="C91" s="29"/>
      <c r="D91" s="37"/>
      <c r="E91" s="37"/>
      <c r="F91" s="37"/>
      <c r="G91" s="37"/>
      <c r="H91" s="43"/>
      <c r="I91" s="44"/>
      <c r="J91" s="43"/>
      <c r="K91" s="43"/>
      <c r="L91" s="43"/>
      <c r="M91" s="43"/>
      <c r="N91" s="10"/>
    </row>
    <row r="92" spans="1:14" s="12" customFormat="1">
      <c r="A92"/>
      <c r="B92"/>
      <c r="C92" s="29"/>
      <c r="D92" s="37"/>
      <c r="E92" s="37"/>
      <c r="F92" s="37"/>
      <c r="G92" s="37"/>
      <c r="H92" s="43"/>
      <c r="I92" s="44"/>
      <c r="J92" s="43"/>
      <c r="K92" s="43"/>
      <c r="L92" s="43"/>
      <c r="M92" s="43"/>
      <c r="N92" s="10"/>
    </row>
    <row r="93" spans="1:14" s="12" customFormat="1">
      <c r="A93"/>
      <c r="B93"/>
      <c r="C93" s="29"/>
      <c r="D93" s="37"/>
      <c r="E93" s="37"/>
      <c r="F93" s="37"/>
      <c r="G93" s="37"/>
      <c r="H93" s="43"/>
      <c r="I93" s="44"/>
      <c r="J93" s="43"/>
      <c r="K93" s="43"/>
      <c r="L93" s="43"/>
      <c r="M93" s="43"/>
      <c r="N93" s="10"/>
    </row>
    <row r="94" spans="1:14" s="12" customFormat="1">
      <c r="A94"/>
      <c r="B94"/>
      <c r="C94" s="29"/>
      <c r="D94" s="37"/>
      <c r="E94" s="37"/>
      <c r="F94" s="37"/>
      <c r="G94" s="37"/>
      <c r="H94" s="43"/>
      <c r="I94" s="44"/>
      <c r="J94" s="43"/>
      <c r="K94" s="43"/>
      <c r="L94" s="43"/>
      <c r="M94" s="43"/>
      <c r="N94" s="10"/>
    </row>
    <row r="95" spans="1:14" s="12" customFormat="1">
      <c r="A95"/>
      <c r="B95"/>
      <c r="C95" s="29"/>
      <c r="D95" s="37"/>
      <c r="E95" s="37"/>
      <c r="F95" s="37"/>
      <c r="G95" s="37"/>
      <c r="H95" s="43"/>
      <c r="I95" s="44"/>
      <c r="J95" s="43"/>
      <c r="K95" s="43"/>
      <c r="L95" s="43"/>
      <c r="M95" s="43"/>
      <c r="N95" s="10"/>
    </row>
    <row r="96" spans="1:14" s="12" customFormat="1">
      <c r="A96"/>
      <c r="B96"/>
      <c r="C96" s="29"/>
      <c r="D96" s="37"/>
      <c r="E96" s="37"/>
      <c r="F96" s="37"/>
      <c r="G96" s="37"/>
      <c r="H96" s="43"/>
      <c r="I96" s="44"/>
      <c r="J96" s="43"/>
      <c r="K96" s="43"/>
      <c r="L96" s="43"/>
      <c r="M96" s="43"/>
      <c r="N96" s="10"/>
    </row>
    <row r="97" spans="1:14" s="12" customFormat="1">
      <c r="A97"/>
      <c r="B97"/>
      <c r="C97" s="29"/>
      <c r="D97" s="37"/>
      <c r="E97" s="37"/>
      <c r="F97" s="37"/>
      <c r="G97" s="37"/>
      <c r="H97" s="43"/>
      <c r="I97" s="44"/>
      <c r="J97" s="43"/>
      <c r="K97" s="43"/>
      <c r="L97" s="43"/>
      <c r="M97" s="43"/>
      <c r="N97" s="10"/>
    </row>
    <row r="98" spans="1:14" s="12" customFormat="1">
      <c r="A98"/>
      <c r="B98"/>
      <c r="C98" s="29"/>
      <c r="D98" s="37"/>
      <c r="E98" s="37"/>
      <c r="F98" s="37"/>
      <c r="G98" s="37"/>
      <c r="H98" s="43"/>
      <c r="I98" s="44"/>
      <c r="J98" s="43"/>
      <c r="K98" s="43"/>
      <c r="L98" s="43"/>
      <c r="M98" s="43"/>
      <c r="N98" s="10"/>
    </row>
    <row r="99" spans="1:14" s="12" customFormat="1">
      <c r="A99"/>
      <c r="B99"/>
      <c r="C99" s="29"/>
      <c r="D99" s="37"/>
      <c r="E99" s="37"/>
      <c r="F99" s="37"/>
      <c r="G99" s="37"/>
      <c r="H99" s="43"/>
      <c r="I99" s="44"/>
      <c r="J99" s="43"/>
      <c r="K99" s="43"/>
      <c r="L99" s="43"/>
      <c r="M99" s="43"/>
      <c r="N99" s="10"/>
    </row>
    <row r="100" spans="1:14" s="12" customFormat="1">
      <c r="A100"/>
      <c r="B100"/>
      <c r="C100" s="29"/>
      <c r="D100" s="37"/>
      <c r="E100" s="37"/>
      <c r="F100" s="37"/>
      <c r="G100" s="37"/>
      <c r="H100" s="43"/>
      <c r="I100" s="44"/>
      <c r="J100" s="43"/>
      <c r="K100" s="43"/>
      <c r="L100" s="43"/>
      <c r="M100" s="43"/>
      <c r="N100" s="10"/>
    </row>
    <row r="101" spans="1:14" s="12" customFormat="1">
      <c r="A101"/>
      <c r="B101"/>
      <c r="C101" s="29"/>
      <c r="D101" s="37"/>
      <c r="E101" s="37"/>
      <c r="F101" s="37"/>
      <c r="G101" s="37"/>
      <c r="H101" s="43"/>
      <c r="I101" s="44"/>
      <c r="J101" s="43"/>
      <c r="K101" s="43"/>
      <c r="L101" s="43"/>
      <c r="M101" s="43"/>
      <c r="N101" s="10"/>
    </row>
    <row r="102" spans="1:14" s="12" customFormat="1">
      <c r="A102"/>
      <c r="B102"/>
      <c r="C102" s="29"/>
      <c r="D102" s="37"/>
      <c r="E102" s="37"/>
      <c r="F102" s="37"/>
      <c r="G102" s="37"/>
      <c r="H102" s="43"/>
      <c r="I102" s="44"/>
      <c r="J102" s="43"/>
      <c r="K102" s="43"/>
      <c r="L102" s="43"/>
      <c r="M102" s="43"/>
      <c r="N102" s="10"/>
    </row>
    <row r="103" spans="1:14" s="12" customFormat="1">
      <c r="A103"/>
      <c r="B103"/>
      <c r="C103" s="29"/>
      <c r="D103" s="37"/>
      <c r="E103" s="37"/>
      <c r="F103" s="37"/>
      <c r="G103" s="37"/>
      <c r="H103" s="43"/>
      <c r="I103" s="44"/>
      <c r="J103" s="43"/>
      <c r="K103" s="43"/>
      <c r="L103" s="43"/>
      <c r="M103" s="43"/>
      <c r="N103" s="10"/>
    </row>
    <row r="104" spans="1:14" s="12" customFormat="1">
      <c r="A104"/>
      <c r="B104"/>
      <c r="C104" s="29"/>
      <c r="D104" s="37"/>
      <c r="E104" s="37"/>
      <c r="F104" s="37"/>
      <c r="G104" s="37"/>
      <c r="H104" s="43"/>
      <c r="I104" s="44"/>
      <c r="J104" s="43"/>
      <c r="K104" s="43"/>
      <c r="L104" s="43"/>
      <c r="M104" s="43"/>
      <c r="N104" s="10"/>
    </row>
    <row r="105" spans="1:14" s="12" customFormat="1">
      <c r="A105"/>
      <c r="B105"/>
      <c r="C105" s="29"/>
      <c r="D105" s="37"/>
      <c r="E105" s="37"/>
      <c r="F105" s="37"/>
      <c r="G105" s="37"/>
      <c r="H105" s="43"/>
      <c r="I105" s="44"/>
      <c r="J105" s="43"/>
      <c r="K105" s="43"/>
      <c r="L105" s="43"/>
      <c r="M105" s="43"/>
      <c r="N105" s="10"/>
    </row>
    <row r="106" spans="1:14" s="12" customFormat="1">
      <c r="A106"/>
      <c r="B106"/>
      <c r="C106" s="29"/>
      <c r="D106" s="37"/>
      <c r="E106" s="37"/>
      <c r="F106" s="37"/>
      <c r="G106" s="37"/>
      <c r="H106" s="43"/>
      <c r="I106" s="44"/>
      <c r="J106" s="43"/>
      <c r="K106" s="43"/>
      <c r="L106" s="43"/>
      <c r="M106" s="43"/>
      <c r="N106" s="10"/>
    </row>
    <row r="107" spans="1:14" s="12" customFormat="1">
      <c r="A107"/>
      <c r="B107"/>
      <c r="C107" s="29"/>
      <c r="D107" s="37"/>
      <c r="E107" s="37"/>
      <c r="F107" s="37"/>
      <c r="G107" s="37"/>
      <c r="H107" s="43"/>
      <c r="I107" s="44"/>
      <c r="J107" s="43"/>
      <c r="K107" s="43"/>
      <c r="L107" s="43"/>
      <c r="M107" s="43"/>
      <c r="N107" s="10"/>
    </row>
    <row r="108" spans="1:14" s="12" customFormat="1">
      <c r="A108"/>
      <c r="B108"/>
      <c r="C108" s="29"/>
      <c r="D108" s="37"/>
      <c r="E108" s="37"/>
      <c r="F108" s="37"/>
      <c r="G108" s="37"/>
      <c r="H108" s="43"/>
      <c r="I108" s="44"/>
      <c r="J108" s="43"/>
      <c r="K108" s="43"/>
      <c r="L108" s="43"/>
      <c r="M108" s="43"/>
      <c r="N108" s="10"/>
    </row>
    <row r="109" spans="1:14" s="12" customFormat="1">
      <c r="A109"/>
      <c r="B109"/>
      <c r="C109" s="29"/>
      <c r="D109" s="37"/>
      <c r="E109" s="37"/>
      <c r="F109" s="37"/>
      <c r="G109" s="37"/>
      <c r="H109" s="43"/>
      <c r="I109" s="44"/>
      <c r="J109" s="43"/>
      <c r="K109" s="43"/>
      <c r="L109" s="43"/>
      <c r="M109" s="43"/>
      <c r="N109" s="10"/>
    </row>
    <row r="110" spans="1:14" s="12" customFormat="1">
      <c r="A110"/>
      <c r="B110"/>
      <c r="C110" s="29"/>
      <c r="D110" s="37"/>
      <c r="E110" s="37"/>
      <c r="F110" s="37"/>
      <c r="G110" s="37"/>
      <c r="H110" s="43"/>
      <c r="I110" s="44"/>
      <c r="J110" s="43"/>
      <c r="K110" s="43"/>
      <c r="L110" s="43"/>
      <c r="M110" s="43"/>
      <c r="N110" s="10"/>
    </row>
    <row r="111" spans="1:14" s="12" customFormat="1">
      <c r="A111"/>
      <c r="B111"/>
      <c r="C111" s="29"/>
      <c r="D111" s="37"/>
      <c r="E111" s="37"/>
      <c r="F111" s="37"/>
      <c r="G111" s="37"/>
      <c r="H111" s="43"/>
      <c r="I111" s="44"/>
      <c r="J111" s="43"/>
      <c r="K111" s="43"/>
      <c r="L111" s="43"/>
      <c r="M111" s="43"/>
      <c r="N111" s="10"/>
    </row>
    <row r="112" spans="1:14" s="12" customFormat="1">
      <c r="A112"/>
      <c r="B112"/>
      <c r="C112" s="29"/>
      <c r="D112" s="37"/>
      <c r="E112" s="37"/>
      <c r="F112" s="37"/>
      <c r="G112" s="37"/>
      <c r="H112" s="43"/>
      <c r="I112" s="44"/>
      <c r="J112" s="43"/>
      <c r="K112" s="43"/>
      <c r="L112" s="43"/>
      <c r="M112" s="43"/>
      <c r="N112" s="10"/>
    </row>
    <row r="113" spans="1:14" s="12" customFormat="1">
      <c r="A113"/>
      <c r="B113"/>
      <c r="C113" s="29"/>
      <c r="D113" s="37"/>
      <c r="E113" s="37"/>
      <c r="F113" s="37"/>
      <c r="G113" s="37"/>
      <c r="H113" s="43"/>
      <c r="I113" s="44"/>
      <c r="J113" s="43"/>
      <c r="K113" s="43"/>
      <c r="L113" s="43"/>
      <c r="M113" s="43"/>
      <c r="N113" s="10"/>
    </row>
    <row r="114" spans="1:14" s="12" customFormat="1">
      <c r="A114"/>
      <c r="B114"/>
      <c r="C114" s="29"/>
      <c r="D114" s="37"/>
      <c r="E114" s="37"/>
      <c r="F114" s="37"/>
      <c r="G114" s="37"/>
      <c r="H114" s="43"/>
      <c r="I114" s="44"/>
      <c r="J114" s="43"/>
      <c r="K114" s="43"/>
      <c r="L114" s="43"/>
      <c r="M114" s="43"/>
      <c r="N114" s="10"/>
    </row>
    <row r="115" spans="1:14" s="12" customFormat="1">
      <c r="A115"/>
      <c r="B115"/>
      <c r="C115" s="29"/>
      <c r="D115" s="37"/>
      <c r="E115" s="37"/>
      <c r="F115" s="37"/>
      <c r="G115" s="37"/>
      <c r="H115" s="43"/>
      <c r="I115" s="44"/>
      <c r="J115" s="43"/>
      <c r="K115" s="43"/>
      <c r="L115" s="43"/>
      <c r="M115" s="43"/>
      <c r="N115" s="10"/>
    </row>
    <row r="116" spans="1:14" s="12" customFormat="1">
      <c r="A116"/>
      <c r="B116"/>
      <c r="C116" s="29"/>
      <c r="D116" s="37"/>
      <c r="E116" s="37"/>
      <c r="F116" s="37"/>
      <c r="G116" s="37"/>
      <c r="H116" s="43"/>
      <c r="I116" s="44"/>
      <c r="J116" s="43"/>
      <c r="K116" s="43"/>
      <c r="L116" s="43"/>
      <c r="M116" s="43"/>
      <c r="N116" s="10"/>
    </row>
    <row r="117" spans="1:14" s="12" customFormat="1">
      <c r="A117"/>
      <c r="B117"/>
      <c r="C117" s="29"/>
      <c r="D117" s="37"/>
      <c r="E117" s="37"/>
      <c r="F117" s="37"/>
      <c r="G117" s="37"/>
      <c r="H117" s="43"/>
      <c r="I117" s="44"/>
      <c r="J117" s="43"/>
      <c r="K117" s="43"/>
      <c r="L117" s="43"/>
      <c r="M117" s="43"/>
      <c r="N117" s="10"/>
    </row>
    <row r="118" spans="1:14" s="12" customFormat="1">
      <c r="A118"/>
      <c r="B118"/>
      <c r="C118" s="29"/>
      <c r="D118" s="37"/>
      <c r="E118" s="37"/>
      <c r="F118" s="37"/>
      <c r="G118" s="37"/>
      <c r="H118" s="43"/>
      <c r="I118" s="44"/>
      <c r="J118" s="43"/>
      <c r="K118" s="43"/>
      <c r="L118" s="43"/>
      <c r="M118" s="43"/>
      <c r="N118" s="10"/>
    </row>
    <row r="119" spans="1:14" s="12" customFormat="1">
      <c r="A119"/>
      <c r="B119"/>
      <c r="C119" s="29"/>
      <c r="D119" s="37"/>
      <c r="E119" s="37"/>
      <c r="F119" s="37"/>
      <c r="G119" s="37"/>
      <c r="H119" s="43"/>
      <c r="I119" s="44"/>
      <c r="J119" s="43"/>
      <c r="K119" s="43"/>
      <c r="L119" s="43"/>
      <c r="M119" s="43"/>
      <c r="N119" s="10"/>
    </row>
    <row r="120" spans="1:14" s="12" customFormat="1">
      <c r="A120"/>
      <c r="B120"/>
      <c r="C120" s="29"/>
      <c r="D120" s="37"/>
      <c r="E120" s="37"/>
      <c r="F120" s="37"/>
      <c r="G120" s="37"/>
      <c r="H120" s="43"/>
      <c r="I120" s="44"/>
      <c r="J120" s="43"/>
      <c r="K120" s="43"/>
      <c r="L120" s="43"/>
      <c r="M120" s="43"/>
      <c r="N120" s="10"/>
    </row>
    <row r="121" spans="1:14" s="12" customFormat="1">
      <c r="A121"/>
      <c r="B121"/>
      <c r="C121" s="29"/>
      <c r="D121" s="37"/>
      <c r="E121" s="37"/>
      <c r="F121" s="37"/>
      <c r="G121" s="37"/>
      <c r="H121" s="43"/>
      <c r="I121" s="44"/>
      <c r="J121" s="43"/>
      <c r="K121" s="43"/>
      <c r="L121" s="43"/>
      <c r="M121" s="43"/>
      <c r="N121" s="10"/>
    </row>
    <row r="122" spans="1:14" s="12" customFormat="1">
      <c r="A122"/>
      <c r="B122"/>
      <c r="C122" s="29"/>
      <c r="D122" s="37"/>
      <c r="E122" s="37"/>
      <c r="F122" s="37"/>
      <c r="G122" s="37"/>
      <c r="H122" s="43"/>
      <c r="I122" s="44"/>
      <c r="J122" s="43"/>
      <c r="K122" s="43"/>
      <c r="L122" s="43"/>
      <c r="M122" s="43"/>
      <c r="N122" s="10"/>
    </row>
    <row r="123" spans="1:14" s="12" customFormat="1">
      <c r="A123"/>
      <c r="B123"/>
      <c r="C123" s="29"/>
      <c r="D123" s="37"/>
      <c r="E123" s="37"/>
      <c r="F123" s="37"/>
      <c r="G123" s="37"/>
      <c r="H123" s="43"/>
      <c r="I123" s="44"/>
      <c r="J123" s="43"/>
      <c r="K123" s="43"/>
      <c r="L123" s="43"/>
      <c r="M123" s="43"/>
      <c r="N123" s="10"/>
    </row>
    <row r="124" spans="1:14" s="12" customFormat="1">
      <c r="A124"/>
      <c r="B124"/>
      <c r="C124" s="29"/>
      <c r="D124" s="37"/>
      <c r="E124" s="37"/>
      <c r="F124" s="37"/>
      <c r="G124" s="37"/>
      <c r="H124" s="43"/>
      <c r="I124" s="44"/>
      <c r="J124" s="43"/>
      <c r="K124" s="43"/>
      <c r="L124" s="43"/>
      <c r="M124" s="43"/>
      <c r="N124" s="10"/>
    </row>
    <row r="125" spans="1:14" s="12" customFormat="1">
      <c r="A125"/>
      <c r="B125"/>
      <c r="C125" s="29"/>
      <c r="D125" s="37"/>
      <c r="E125" s="37"/>
      <c r="F125" s="37"/>
      <c r="G125" s="37"/>
      <c r="H125" s="43"/>
      <c r="I125" s="44"/>
      <c r="J125" s="43"/>
      <c r="K125" s="43"/>
      <c r="L125" s="43"/>
      <c r="M125" s="43"/>
      <c r="N125" s="10"/>
    </row>
    <row r="126" spans="1:14" s="12" customFormat="1">
      <c r="A126"/>
      <c r="B126"/>
      <c r="C126" s="29"/>
      <c r="D126" s="37"/>
      <c r="E126" s="37"/>
      <c r="F126" s="37"/>
      <c r="G126" s="37"/>
      <c r="H126" s="43"/>
      <c r="I126" s="44"/>
      <c r="J126" s="43"/>
      <c r="K126" s="43"/>
      <c r="L126" s="43"/>
      <c r="M126" s="43"/>
      <c r="N126" s="10"/>
    </row>
    <row r="127" spans="1:14" s="12" customFormat="1">
      <c r="A127"/>
      <c r="B127"/>
      <c r="C127" s="29"/>
      <c r="D127" s="37"/>
      <c r="E127" s="37"/>
      <c r="F127" s="37"/>
      <c r="G127" s="37"/>
      <c r="H127" s="43"/>
      <c r="I127" s="44"/>
      <c r="J127" s="43"/>
      <c r="K127" s="43"/>
      <c r="L127" s="43"/>
      <c r="M127" s="43"/>
      <c r="N127" s="10"/>
    </row>
    <row r="128" spans="1:14" s="12" customFormat="1">
      <c r="A128"/>
      <c r="B128"/>
      <c r="C128" s="29"/>
      <c r="D128" s="37"/>
      <c r="E128" s="37"/>
      <c r="F128" s="37"/>
      <c r="G128" s="37"/>
      <c r="H128" s="43"/>
      <c r="I128" s="44"/>
      <c r="J128" s="43"/>
      <c r="K128" s="43"/>
      <c r="L128" s="43"/>
      <c r="M128" s="43"/>
      <c r="N128" s="10"/>
    </row>
    <row r="129" spans="1:14" s="12" customFormat="1">
      <c r="A129"/>
      <c r="B129"/>
      <c r="C129" s="29"/>
      <c r="D129" s="37"/>
      <c r="E129" s="37"/>
      <c r="F129" s="37"/>
      <c r="G129" s="37"/>
      <c r="H129" s="43"/>
      <c r="I129" s="44"/>
      <c r="J129" s="43"/>
      <c r="K129" s="43"/>
      <c r="L129" s="43"/>
      <c r="M129" s="43"/>
      <c r="N129" s="10"/>
    </row>
    <row r="130" spans="1:14" s="12" customFormat="1">
      <c r="A130"/>
      <c r="B130"/>
      <c r="C130" s="29"/>
      <c r="D130" s="37"/>
      <c r="E130" s="37"/>
      <c r="F130" s="37"/>
      <c r="G130" s="37"/>
      <c r="H130" s="43"/>
      <c r="I130" s="44"/>
      <c r="J130" s="43"/>
      <c r="K130" s="43"/>
      <c r="L130" s="43"/>
      <c r="M130" s="43"/>
      <c r="N130" s="10"/>
    </row>
    <row r="131" spans="1:14" s="12" customFormat="1">
      <c r="A131"/>
      <c r="B131"/>
      <c r="C131" s="29"/>
      <c r="D131" s="37"/>
      <c r="E131" s="37"/>
      <c r="F131" s="37"/>
      <c r="G131" s="37"/>
      <c r="H131" s="43"/>
      <c r="I131" s="44"/>
      <c r="J131" s="43"/>
      <c r="K131" s="43"/>
      <c r="L131" s="43"/>
      <c r="M131" s="43"/>
      <c r="N131" s="10"/>
    </row>
    <row r="132" spans="1:14" s="12" customFormat="1">
      <c r="A132"/>
      <c r="B132"/>
      <c r="C132" s="29"/>
      <c r="D132" s="37"/>
      <c r="E132" s="37"/>
      <c r="F132" s="37"/>
      <c r="G132" s="37"/>
      <c r="H132" s="43"/>
      <c r="I132" s="44"/>
      <c r="J132" s="43"/>
      <c r="K132" s="43"/>
      <c r="L132" s="43"/>
      <c r="M132" s="43"/>
      <c r="N132" s="10"/>
    </row>
    <row r="133" spans="1:14" s="12" customFormat="1">
      <c r="A133"/>
      <c r="B133"/>
      <c r="C133" s="29"/>
      <c r="D133" s="37"/>
      <c r="E133" s="37"/>
      <c r="F133" s="37"/>
      <c r="G133" s="37"/>
      <c r="H133" s="43"/>
      <c r="I133" s="44"/>
      <c r="J133" s="43"/>
      <c r="K133" s="43"/>
      <c r="L133" s="43"/>
      <c r="M133" s="43"/>
      <c r="N133" s="10"/>
    </row>
    <row r="134" spans="1:14" s="12" customFormat="1">
      <c r="A134"/>
      <c r="B134"/>
      <c r="C134" s="29"/>
      <c r="D134" s="37"/>
      <c r="E134" s="37"/>
      <c r="F134" s="37"/>
      <c r="G134" s="37"/>
      <c r="H134" s="43"/>
      <c r="I134" s="44"/>
      <c r="J134" s="43"/>
      <c r="K134" s="43"/>
      <c r="L134" s="43"/>
      <c r="M134" s="43"/>
      <c r="N134" s="10"/>
    </row>
    <row r="135" spans="1:14" s="12" customFormat="1">
      <c r="A135"/>
      <c r="B135"/>
      <c r="C135" s="29"/>
      <c r="D135" s="37"/>
      <c r="E135" s="37"/>
      <c r="F135" s="37"/>
      <c r="G135" s="37"/>
      <c r="H135" s="43"/>
      <c r="I135" s="44"/>
      <c r="J135" s="43"/>
      <c r="K135" s="43"/>
      <c r="L135" s="43"/>
      <c r="M135" s="43"/>
      <c r="N135" s="10"/>
    </row>
    <row r="136" spans="1:14" s="12" customFormat="1">
      <c r="A136"/>
      <c r="B136"/>
      <c r="C136" s="29"/>
      <c r="D136" s="37"/>
      <c r="E136" s="37"/>
      <c r="F136" s="37"/>
      <c r="G136" s="37"/>
      <c r="H136" s="43"/>
      <c r="I136" s="44"/>
      <c r="J136" s="43"/>
      <c r="K136" s="43"/>
      <c r="L136" s="43"/>
      <c r="M136" s="43"/>
      <c r="N136" s="10"/>
    </row>
    <row r="137" spans="1:14" s="12" customFormat="1">
      <c r="A137"/>
      <c r="B137"/>
      <c r="C137" s="29"/>
      <c r="D137" s="37"/>
      <c r="E137" s="37"/>
      <c r="F137" s="37"/>
      <c r="G137" s="37"/>
      <c r="H137" s="43"/>
      <c r="I137" s="44"/>
      <c r="J137" s="43"/>
      <c r="K137" s="43"/>
      <c r="L137" s="43"/>
      <c r="M137" s="43"/>
      <c r="N137" s="10"/>
    </row>
    <row r="138" spans="1:14" s="12" customFormat="1">
      <c r="A138"/>
      <c r="B138"/>
      <c r="C138" s="29"/>
      <c r="D138" s="37"/>
      <c r="E138" s="37"/>
      <c r="F138" s="37"/>
      <c r="G138" s="37"/>
      <c r="H138" s="43"/>
      <c r="I138" s="44"/>
      <c r="J138" s="43"/>
      <c r="K138" s="43"/>
      <c r="L138" s="43"/>
      <c r="M138" s="43"/>
      <c r="N138" s="10"/>
    </row>
    <row r="139" spans="1:14" s="12" customFormat="1">
      <c r="A139"/>
      <c r="B139"/>
      <c r="C139" s="29"/>
      <c r="D139" s="37"/>
      <c r="E139" s="37"/>
      <c r="F139" s="37"/>
      <c r="G139" s="37"/>
      <c r="H139" s="43"/>
      <c r="I139" s="44"/>
      <c r="J139" s="43"/>
      <c r="K139" s="43"/>
      <c r="L139" s="43"/>
      <c r="M139" s="43"/>
      <c r="N139" s="10"/>
    </row>
    <row r="140" spans="1:14" s="12" customFormat="1">
      <c r="A140"/>
      <c r="B140"/>
      <c r="C140" s="29"/>
      <c r="D140" s="37"/>
      <c r="E140" s="37"/>
      <c r="F140" s="37"/>
      <c r="G140" s="37"/>
      <c r="H140" s="43"/>
      <c r="I140" s="44"/>
      <c r="J140" s="43"/>
      <c r="K140" s="43"/>
      <c r="L140" s="43"/>
      <c r="M140" s="43"/>
      <c r="N140" s="10"/>
    </row>
    <row r="141" spans="1:14" s="12" customFormat="1">
      <c r="A141"/>
      <c r="B141"/>
      <c r="C141" s="29"/>
      <c r="D141" s="37"/>
      <c r="E141" s="37"/>
      <c r="F141" s="37"/>
      <c r="G141" s="37"/>
      <c r="H141" s="43"/>
      <c r="I141" s="44"/>
      <c r="J141" s="43"/>
      <c r="K141" s="43"/>
      <c r="L141" s="43"/>
      <c r="M141" s="43"/>
      <c r="N141" s="10"/>
    </row>
    <row r="142" spans="1:14" s="12" customFormat="1">
      <c r="A142"/>
      <c r="B142"/>
      <c r="C142" s="29"/>
      <c r="D142" s="37"/>
      <c r="E142" s="37"/>
      <c r="F142" s="37"/>
      <c r="G142" s="37"/>
      <c r="H142" s="43"/>
      <c r="I142" s="44"/>
      <c r="J142" s="43"/>
      <c r="K142" s="43"/>
      <c r="L142" s="43"/>
      <c r="M142" s="43"/>
      <c r="N142" s="10"/>
    </row>
    <row r="143" spans="1:14" s="12" customFormat="1">
      <c r="A143"/>
      <c r="B143"/>
      <c r="C143" s="29"/>
      <c r="D143" s="37"/>
      <c r="E143" s="37"/>
      <c r="F143" s="37"/>
      <c r="G143" s="37"/>
      <c r="H143" s="43"/>
      <c r="I143" s="44"/>
      <c r="J143" s="43"/>
      <c r="K143" s="43"/>
      <c r="L143" s="43"/>
      <c r="M143" s="43"/>
      <c r="N143" s="10"/>
    </row>
    <row r="144" spans="1:14" s="12" customFormat="1">
      <c r="A144"/>
      <c r="B144"/>
      <c r="C144" s="29"/>
      <c r="D144" s="37"/>
      <c r="E144" s="37"/>
      <c r="F144" s="37"/>
      <c r="G144" s="37"/>
      <c r="H144" s="43"/>
      <c r="I144" s="44"/>
      <c r="J144" s="43"/>
      <c r="K144" s="43"/>
      <c r="L144" s="43"/>
      <c r="M144" s="43"/>
      <c r="N144" s="10"/>
    </row>
    <row r="145" spans="1:14" s="12" customFormat="1">
      <c r="A145"/>
      <c r="B145"/>
      <c r="C145" s="29"/>
      <c r="D145" s="37"/>
      <c r="E145" s="37"/>
      <c r="F145" s="37"/>
      <c r="G145" s="37"/>
      <c r="H145" s="43"/>
      <c r="I145" s="44"/>
      <c r="J145" s="43"/>
      <c r="K145" s="43"/>
      <c r="L145" s="43"/>
      <c r="M145" s="43"/>
      <c r="N145" s="10"/>
    </row>
    <row r="146" spans="1:14" s="12" customFormat="1">
      <c r="A146"/>
      <c r="B146"/>
      <c r="C146" s="29"/>
      <c r="D146" s="37"/>
      <c r="E146" s="37"/>
      <c r="F146" s="37"/>
      <c r="G146" s="37"/>
      <c r="H146" s="43"/>
      <c r="I146" s="44"/>
      <c r="J146" s="43"/>
      <c r="K146" s="43"/>
      <c r="L146" s="43"/>
      <c r="M146" s="43"/>
      <c r="N146" s="10"/>
    </row>
    <row r="147" spans="1:14" s="12" customFormat="1">
      <c r="A147"/>
      <c r="B147"/>
      <c r="C147" s="29"/>
      <c r="D147" s="37"/>
      <c r="E147" s="37"/>
      <c r="F147" s="37"/>
      <c r="G147" s="37"/>
      <c r="H147" s="43"/>
      <c r="I147" s="44"/>
      <c r="J147" s="43"/>
      <c r="K147" s="43"/>
      <c r="L147" s="43"/>
      <c r="M147" s="43"/>
      <c r="N147" s="10"/>
    </row>
    <row r="148" spans="1:14" s="12" customFormat="1">
      <c r="A148"/>
      <c r="B148"/>
      <c r="C148" s="29"/>
      <c r="D148" s="37"/>
      <c r="E148" s="37"/>
      <c r="F148" s="37"/>
      <c r="G148" s="37"/>
      <c r="H148" s="43"/>
      <c r="I148" s="44"/>
      <c r="J148" s="43"/>
      <c r="K148" s="43"/>
      <c r="L148" s="43"/>
      <c r="M148" s="43"/>
      <c r="N148" s="10"/>
    </row>
    <row r="149" spans="1:14" s="12" customFormat="1">
      <c r="A149"/>
      <c r="B149"/>
      <c r="C149" s="29"/>
      <c r="D149" s="37"/>
      <c r="E149" s="37"/>
      <c r="F149" s="37"/>
      <c r="G149" s="37"/>
      <c r="H149" s="43"/>
      <c r="I149" s="44"/>
      <c r="J149" s="43"/>
      <c r="K149" s="43"/>
      <c r="L149" s="43"/>
      <c r="M149" s="43"/>
      <c r="N149" s="10"/>
    </row>
    <row r="150" spans="1:14" s="12" customFormat="1">
      <c r="A150"/>
      <c r="B150"/>
      <c r="C150" s="29"/>
      <c r="D150" s="37"/>
      <c r="E150" s="37"/>
      <c r="F150" s="37"/>
      <c r="G150" s="37"/>
      <c r="H150" s="43"/>
      <c r="I150" s="44"/>
      <c r="J150" s="43"/>
      <c r="K150" s="43"/>
      <c r="L150" s="43"/>
      <c r="M150" s="43"/>
      <c r="N150" s="10"/>
    </row>
    <row r="151" spans="1:14" s="12" customFormat="1">
      <c r="A151"/>
      <c r="B151"/>
      <c r="C151" s="29"/>
      <c r="D151" s="37"/>
      <c r="E151" s="37"/>
      <c r="F151" s="37"/>
      <c r="G151" s="37"/>
      <c r="H151" s="43"/>
      <c r="I151" s="44"/>
      <c r="J151" s="43"/>
      <c r="K151" s="43"/>
      <c r="L151" s="43"/>
      <c r="M151" s="43"/>
      <c r="N151" s="10"/>
    </row>
    <row r="152" spans="1:14" s="12" customFormat="1">
      <c r="A152"/>
      <c r="B152"/>
      <c r="C152" s="29"/>
      <c r="D152" s="37"/>
      <c r="E152" s="37"/>
      <c r="F152" s="37"/>
      <c r="G152" s="37"/>
      <c r="H152" s="43"/>
      <c r="I152" s="44"/>
      <c r="J152" s="43"/>
      <c r="K152" s="43"/>
      <c r="L152" s="43"/>
      <c r="M152" s="43"/>
      <c r="N152" s="10"/>
    </row>
    <row r="153" spans="1:14" s="12" customFormat="1">
      <c r="A153"/>
      <c r="B153"/>
      <c r="C153" s="29"/>
      <c r="D153" s="37"/>
      <c r="E153" s="37"/>
      <c r="F153" s="37"/>
      <c r="G153" s="37"/>
      <c r="H153" s="43"/>
      <c r="I153" s="44"/>
      <c r="J153" s="43"/>
      <c r="K153" s="43"/>
      <c r="L153" s="43"/>
      <c r="M153" s="43"/>
      <c r="N153" s="10"/>
    </row>
    <row r="154" spans="1:14" s="12" customFormat="1">
      <c r="A154"/>
      <c r="B154"/>
      <c r="C154" s="29"/>
      <c r="D154" s="37"/>
      <c r="E154" s="37"/>
      <c r="F154" s="37"/>
      <c r="G154" s="37"/>
      <c r="H154" s="43"/>
      <c r="I154" s="44"/>
      <c r="J154" s="43"/>
      <c r="K154" s="43"/>
      <c r="L154" s="43"/>
      <c r="M154" s="43"/>
      <c r="N154" s="10"/>
    </row>
    <row r="155" spans="1:14" s="12" customFormat="1">
      <c r="A155"/>
      <c r="B155"/>
      <c r="C155" s="29"/>
      <c r="D155" s="37"/>
      <c r="E155" s="37"/>
      <c r="F155" s="37"/>
      <c r="G155" s="37"/>
      <c r="H155" s="43"/>
      <c r="I155" s="44"/>
      <c r="J155" s="43"/>
      <c r="K155" s="43"/>
      <c r="L155" s="43"/>
      <c r="M155" s="43"/>
      <c r="N155" s="10"/>
    </row>
    <row r="156" spans="1:14" s="12" customFormat="1">
      <c r="A156"/>
      <c r="B156"/>
      <c r="C156" s="29"/>
      <c r="D156" s="37"/>
      <c r="E156" s="37"/>
      <c r="F156" s="37"/>
      <c r="G156" s="37"/>
      <c r="H156" s="43"/>
      <c r="I156" s="44"/>
      <c r="J156" s="43"/>
      <c r="K156" s="43"/>
      <c r="L156" s="43"/>
      <c r="M156" s="43"/>
      <c r="N156" s="10"/>
    </row>
    <row r="157" spans="1:14" s="12" customFormat="1">
      <c r="A157"/>
      <c r="B157"/>
      <c r="C157" s="29"/>
      <c r="D157" s="37"/>
      <c r="E157" s="37"/>
      <c r="F157" s="37"/>
      <c r="G157" s="37"/>
      <c r="H157" s="43"/>
      <c r="I157" s="44"/>
      <c r="J157" s="43"/>
      <c r="K157" s="43"/>
      <c r="L157" s="43"/>
      <c r="M157" s="43"/>
      <c r="N157" s="10"/>
    </row>
    <row r="158" spans="1:14" s="12" customFormat="1">
      <c r="A158"/>
      <c r="B158"/>
      <c r="C158" s="29"/>
      <c r="D158" s="37"/>
      <c r="E158" s="37"/>
      <c r="F158" s="37"/>
      <c r="G158" s="37"/>
      <c r="H158" s="43"/>
      <c r="I158" s="44"/>
      <c r="J158" s="43"/>
      <c r="K158" s="43"/>
      <c r="L158" s="43"/>
      <c r="M158" s="43"/>
      <c r="N158" s="10"/>
    </row>
    <row r="159" spans="1:14" s="12" customFormat="1">
      <c r="A159"/>
      <c r="B159"/>
      <c r="C159" s="29"/>
      <c r="D159" s="37"/>
      <c r="E159" s="37"/>
      <c r="F159" s="37"/>
      <c r="G159" s="37"/>
      <c r="H159" s="43"/>
      <c r="I159" s="44"/>
      <c r="J159" s="43"/>
      <c r="K159" s="43"/>
      <c r="L159" s="43"/>
      <c r="M159" s="43"/>
      <c r="N159" s="10"/>
    </row>
    <row r="160" spans="1:14" s="12" customFormat="1">
      <c r="A160"/>
      <c r="B160"/>
      <c r="C160" s="29"/>
      <c r="D160" s="37"/>
      <c r="E160" s="37"/>
      <c r="F160" s="37"/>
      <c r="G160" s="37"/>
      <c r="H160" s="43"/>
      <c r="I160" s="44"/>
      <c r="J160" s="43"/>
      <c r="K160" s="43"/>
      <c r="L160" s="43"/>
      <c r="M160" s="43"/>
      <c r="N160" s="10"/>
    </row>
    <row r="161" spans="1:14" s="12" customFormat="1">
      <c r="A161"/>
      <c r="B161"/>
      <c r="C161" s="29"/>
      <c r="D161" s="37"/>
      <c r="E161" s="37"/>
      <c r="F161" s="37"/>
      <c r="G161" s="37"/>
      <c r="H161" s="43"/>
      <c r="I161" s="44"/>
      <c r="J161" s="43"/>
      <c r="K161" s="43"/>
      <c r="L161" s="43"/>
      <c r="M161" s="43"/>
      <c r="N161" s="10"/>
    </row>
    <row r="162" spans="1:14" s="12" customFormat="1">
      <c r="A162"/>
      <c r="B162"/>
      <c r="C162" s="29"/>
      <c r="D162" s="37"/>
      <c r="E162" s="37"/>
      <c r="F162" s="37"/>
      <c r="G162" s="37"/>
      <c r="H162" s="43"/>
      <c r="I162" s="44"/>
      <c r="J162" s="43"/>
      <c r="K162" s="43"/>
      <c r="L162" s="43"/>
      <c r="M162" s="43"/>
      <c r="N162" s="10"/>
    </row>
    <row r="163" spans="1:14" s="12" customFormat="1">
      <c r="A163"/>
      <c r="B163"/>
      <c r="C163" s="29"/>
      <c r="D163" s="37"/>
      <c r="E163" s="37"/>
      <c r="F163" s="37"/>
      <c r="G163" s="37"/>
      <c r="H163" s="43"/>
      <c r="I163" s="44"/>
      <c r="J163" s="43"/>
      <c r="K163" s="43"/>
      <c r="L163" s="43"/>
      <c r="M163" s="43"/>
      <c r="N163" s="10"/>
    </row>
    <row r="164" spans="1:14" s="12" customFormat="1">
      <c r="A164"/>
      <c r="B164"/>
      <c r="C164" s="29"/>
      <c r="D164" s="37"/>
      <c r="E164" s="37"/>
      <c r="F164" s="37"/>
      <c r="G164" s="37"/>
      <c r="H164" s="43"/>
      <c r="I164" s="44"/>
      <c r="J164" s="43"/>
      <c r="K164" s="43"/>
      <c r="L164" s="43"/>
      <c r="M164" s="43"/>
      <c r="N164" s="10"/>
    </row>
    <row r="165" spans="1:14" s="12" customFormat="1">
      <c r="A165"/>
      <c r="B165"/>
      <c r="C165" s="29"/>
      <c r="D165" s="37"/>
      <c r="E165" s="37"/>
      <c r="F165" s="37"/>
      <c r="G165" s="37"/>
      <c r="H165" s="43"/>
      <c r="I165" s="44"/>
      <c r="J165" s="43"/>
      <c r="K165" s="43"/>
      <c r="L165" s="43"/>
      <c r="M165" s="43"/>
      <c r="N165" s="10"/>
    </row>
    <row r="166" spans="1:14" s="12" customFormat="1">
      <c r="A166"/>
      <c r="B166"/>
      <c r="C166" s="29"/>
      <c r="D166" s="37"/>
      <c r="E166" s="37"/>
      <c r="F166" s="37"/>
      <c r="G166" s="37"/>
      <c r="H166" s="43"/>
      <c r="I166" s="44"/>
      <c r="J166" s="43"/>
      <c r="K166" s="43"/>
      <c r="L166" s="43"/>
      <c r="M166" s="43"/>
      <c r="N166" s="10"/>
    </row>
    <row r="167" spans="1:14" s="12" customFormat="1">
      <c r="A167"/>
      <c r="B167"/>
      <c r="C167" s="29"/>
      <c r="D167" s="37"/>
      <c r="E167" s="37"/>
      <c r="F167" s="37"/>
      <c r="G167" s="37"/>
      <c r="H167" s="43"/>
      <c r="I167" s="44"/>
      <c r="J167" s="43"/>
      <c r="K167" s="43"/>
      <c r="L167" s="43"/>
      <c r="M167" s="43"/>
      <c r="N167" s="10"/>
    </row>
    <row r="168" spans="1:14" s="12" customFormat="1">
      <c r="A168"/>
      <c r="B168"/>
      <c r="C168" s="29"/>
      <c r="D168" s="37"/>
      <c r="E168" s="37"/>
      <c r="F168" s="37"/>
      <c r="G168" s="37"/>
      <c r="H168" s="43"/>
      <c r="I168" s="44"/>
      <c r="J168" s="43"/>
      <c r="K168" s="43"/>
      <c r="L168" s="43"/>
      <c r="M168" s="43"/>
      <c r="N168" s="10"/>
    </row>
    <row r="169" spans="1:14" s="12" customFormat="1">
      <c r="A169"/>
      <c r="B169"/>
      <c r="C169" s="29"/>
      <c r="D169" s="37"/>
      <c r="E169" s="37"/>
      <c r="F169" s="37"/>
      <c r="G169" s="37"/>
      <c r="H169" s="43"/>
      <c r="I169" s="44"/>
      <c r="J169" s="43"/>
      <c r="K169" s="43"/>
      <c r="L169" s="43"/>
      <c r="M169" s="43"/>
      <c r="N169" s="10"/>
    </row>
    <row r="170" spans="1:14" s="12" customFormat="1">
      <c r="A170"/>
      <c r="B170"/>
      <c r="C170" s="29"/>
      <c r="D170" s="37"/>
      <c r="E170" s="37"/>
      <c r="F170" s="37"/>
      <c r="G170" s="37"/>
      <c r="H170" s="43"/>
      <c r="I170" s="44"/>
      <c r="J170" s="43"/>
      <c r="K170" s="43"/>
      <c r="L170" s="43"/>
      <c r="M170" s="43"/>
      <c r="N170" s="10"/>
    </row>
    <row r="171" spans="1:14" s="12" customFormat="1">
      <c r="A171"/>
      <c r="B171"/>
      <c r="C171" s="29"/>
      <c r="D171" s="37"/>
      <c r="E171" s="37"/>
      <c r="F171" s="37"/>
      <c r="G171" s="37"/>
      <c r="H171" s="43"/>
      <c r="I171" s="44"/>
      <c r="J171" s="43"/>
      <c r="K171" s="43"/>
      <c r="L171" s="43"/>
      <c r="M171" s="43"/>
      <c r="N171" s="10"/>
    </row>
    <row r="172" spans="1:14" s="12" customFormat="1">
      <c r="A172"/>
      <c r="B172"/>
      <c r="C172" s="29"/>
      <c r="D172" s="37"/>
      <c r="E172" s="37"/>
      <c r="F172" s="37"/>
      <c r="G172" s="37"/>
      <c r="H172" s="43"/>
      <c r="I172" s="44"/>
      <c r="J172" s="43"/>
      <c r="K172" s="43"/>
      <c r="L172" s="43"/>
      <c r="M172" s="43"/>
      <c r="N172" s="10"/>
    </row>
    <row r="173" spans="1:14" s="12" customFormat="1">
      <c r="A173"/>
      <c r="B173"/>
      <c r="C173" s="29"/>
      <c r="D173" s="37"/>
      <c r="E173" s="37"/>
      <c r="F173" s="37"/>
      <c r="G173" s="37"/>
      <c r="H173" s="43"/>
      <c r="I173" s="44"/>
      <c r="J173" s="43"/>
      <c r="K173" s="43"/>
      <c r="L173" s="43"/>
      <c r="M173" s="43"/>
      <c r="N173" s="10"/>
    </row>
    <row r="174" spans="1:14" s="12" customFormat="1">
      <c r="A174"/>
      <c r="B174"/>
      <c r="C174" s="29"/>
      <c r="D174" s="37"/>
      <c r="E174" s="37"/>
      <c r="F174" s="37"/>
      <c r="G174" s="37"/>
      <c r="H174" s="43"/>
      <c r="I174" s="44"/>
      <c r="J174" s="43"/>
      <c r="K174" s="43"/>
      <c r="L174" s="43"/>
      <c r="M174" s="43"/>
      <c r="N174" s="10"/>
    </row>
    <row r="175" spans="1:14" s="12" customFormat="1">
      <c r="A175"/>
      <c r="B175"/>
      <c r="C175" s="29"/>
      <c r="D175" s="37"/>
      <c r="E175" s="37"/>
      <c r="F175" s="37"/>
      <c r="G175" s="37"/>
      <c r="H175" s="43"/>
      <c r="I175" s="44"/>
      <c r="J175" s="43"/>
      <c r="K175" s="43"/>
      <c r="L175" s="43"/>
      <c r="M175" s="43"/>
      <c r="N175" s="10"/>
    </row>
  </sheetData>
  <mergeCells count="37">
    <mergeCell ref="N29:N31"/>
    <mergeCell ref="A33:A36"/>
    <mergeCell ref="N33:N36"/>
    <mergeCell ref="B35:B36"/>
    <mergeCell ref="H35:H36"/>
    <mergeCell ref="I35:I36"/>
    <mergeCell ref="J35:J36"/>
    <mergeCell ref="K35:K36"/>
    <mergeCell ref="L35:L36"/>
    <mergeCell ref="M35:M36"/>
    <mergeCell ref="A29:A31"/>
    <mergeCell ref="C29:C31"/>
    <mergeCell ref="D29:D31"/>
    <mergeCell ref="E29:E31"/>
    <mergeCell ref="F29:F31"/>
    <mergeCell ref="G29:G31"/>
    <mergeCell ref="A39:A41"/>
    <mergeCell ref="N39:N41"/>
    <mergeCell ref="A44:A45"/>
    <mergeCell ref="N44:N45"/>
    <mergeCell ref="A52:J52"/>
    <mergeCell ref="A15:A22"/>
    <mergeCell ref="A25:A27"/>
    <mergeCell ref="C25:C27"/>
    <mergeCell ref="D25:D27"/>
    <mergeCell ref="M1:N4"/>
    <mergeCell ref="M6:N9"/>
    <mergeCell ref="A12:A13"/>
    <mergeCell ref="B12:B13"/>
    <mergeCell ref="C12:G12"/>
    <mergeCell ref="H12:M12"/>
    <mergeCell ref="N12:N13"/>
    <mergeCell ref="E25:E27"/>
    <mergeCell ref="F25:F27"/>
    <mergeCell ref="G25:G27"/>
    <mergeCell ref="N25:N28"/>
    <mergeCell ref="A10:N10"/>
  </mergeCells>
  <pageMargins left="0.70866141732283472" right="0.70866141732283472" top="0.74803149606299213" bottom="0.74803149606299213" header="0.31496062992125984" footer="0.31496062992125984"/>
  <pageSetup paperSize="9" scale="62" fitToHeight="0" orientation="landscape" r:id="rId1"/>
  <colBreaks count="1" manualBreakCount="1">
    <brk id="1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програмные мер.2022-2027 (2)</vt:lpstr>
      <vt:lpstr>'програмные мер.2022-2027 (2)'!Область_печати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2018-04-16T06:10:58Z</cp:lastPrinted>
  <dcterms:created xsi:type="dcterms:W3CDTF">2006-09-16T00:00:00Z</dcterms:created>
  <dcterms:modified xsi:type="dcterms:W3CDTF">2022-12-13T02:42:05Z</dcterms:modified>
</cp:coreProperties>
</file>